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loelin/Desktop/"/>
    </mc:Choice>
  </mc:AlternateContent>
  <xr:revisionPtr revIDLastSave="0" documentId="13_ncr:1_{25B78785-2443-0F48-883B-42068FE233EA}" xr6:coauthVersionLast="47" xr6:coauthVersionMax="47" xr10:uidLastSave="{00000000-0000-0000-0000-000000000000}"/>
  <bookViews>
    <workbookView minimized="1" xWindow="0" yWindow="860" windowWidth="28800" windowHeight="16460" tabRatio="500" xr2:uid="{00000000-000D-0000-FFFF-FFFF00000000}"/>
  </bookViews>
  <sheets>
    <sheet name="Lifetime Wealthplan" sheetId="4" r:id="rId1"/>
    <sheet name="Expense Rati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F19" i="4" s="1"/>
  <c r="G28" i="5"/>
  <c r="F28" i="5"/>
  <c r="E28" i="5"/>
  <c r="D28" i="5"/>
  <c r="C28" i="5"/>
  <c r="G27" i="5"/>
  <c r="F27" i="5"/>
  <c r="E27" i="5"/>
  <c r="D27" i="5"/>
  <c r="E26" i="5"/>
  <c r="D26" i="5"/>
  <c r="C27" i="5"/>
  <c r="F26" i="5"/>
  <c r="G26" i="5"/>
  <c r="C26" i="5"/>
  <c r="G13" i="4"/>
  <c r="K5" i="4" s="1"/>
  <c r="B44" i="4"/>
  <c r="C44" i="4"/>
  <c r="N46" i="4"/>
  <c r="O46" i="4"/>
  <c r="D46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47" i="4"/>
  <c r="G48" i="4"/>
  <c r="G49" i="4"/>
  <c r="G50" i="4"/>
  <c r="G51" i="4"/>
  <c r="G52" i="4"/>
  <c r="G53" i="4"/>
  <c r="G54" i="4"/>
  <c r="G55" i="4"/>
  <c r="G56" i="4"/>
  <c r="G57" i="4"/>
  <c r="G58" i="4"/>
  <c r="G46" i="4"/>
  <c r="C45" i="4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B45" i="4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L5" i="4" l="1"/>
  <c r="F46" i="4"/>
  <c r="P5" i="4"/>
  <c r="Q5" i="4" s="1"/>
  <c r="D47" i="4"/>
  <c r="D48" i="4" s="1"/>
  <c r="D49" i="4" s="1"/>
  <c r="I49" i="4" s="1"/>
  <c r="I46" i="4"/>
  <c r="J46" i="4"/>
  <c r="E46" i="4"/>
  <c r="P46" i="4"/>
  <c r="C121" i="4"/>
  <c r="B122" i="4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M5" i="4" l="1"/>
  <c r="K6" i="4" s="1"/>
  <c r="L6" i="4" s="1"/>
  <c r="F48" i="4"/>
  <c r="I48" i="4"/>
  <c r="E48" i="4"/>
  <c r="L49" i="4"/>
  <c r="N49" i="4" s="1"/>
  <c r="J47" i="4"/>
  <c r="M47" i="4" s="1"/>
  <c r="F49" i="4"/>
  <c r="I47" i="4"/>
  <c r="L48" i="4" s="1"/>
  <c r="E49" i="4"/>
  <c r="F47" i="4"/>
  <c r="J49" i="4"/>
  <c r="D50" i="4"/>
  <c r="D51" i="4" s="1"/>
  <c r="E47" i="4"/>
  <c r="J48" i="4"/>
  <c r="R5" i="4"/>
  <c r="P6" i="4" s="1"/>
  <c r="Q6" i="4" s="1"/>
  <c r="C122" i="4"/>
  <c r="M49" i="4" l="1"/>
  <c r="O49" i="4" s="1"/>
  <c r="P49" i="4"/>
  <c r="M6" i="4"/>
  <c r="K7" i="4" s="1"/>
  <c r="M48" i="4"/>
  <c r="O48" i="4" s="1"/>
  <c r="O47" i="4"/>
  <c r="Q47" i="4"/>
  <c r="L47" i="4"/>
  <c r="P47" i="4" s="1"/>
  <c r="F50" i="4"/>
  <c r="E50" i="4"/>
  <c r="J50" i="4"/>
  <c r="M50" i="4" s="1"/>
  <c r="O50" i="4" s="1"/>
  <c r="I50" i="4"/>
  <c r="L50" i="4" s="1"/>
  <c r="P50" i="4" s="1"/>
  <c r="R6" i="4"/>
  <c r="P7" i="4" s="1"/>
  <c r="Q7" i="4" s="1"/>
  <c r="D52" i="4"/>
  <c r="F51" i="4"/>
  <c r="J51" i="4"/>
  <c r="I51" i="4"/>
  <c r="E51" i="4"/>
  <c r="N48" i="4"/>
  <c r="P48" i="4"/>
  <c r="C123" i="4"/>
  <c r="Q49" i="4" l="1"/>
  <c r="Q48" i="4"/>
  <c r="L51" i="4"/>
  <c r="N51" i="4" s="1"/>
  <c r="L7" i="4"/>
  <c r="N47" i="4"/>
  <c r="M51" i="4"/>
  <c r="O51" i="4" s="1"/>
  <c r="N50" i="4"/>
  <c r="Q50" i="4"/>
  <c r="R7" i="4"/>
  <c r="P8" i="4" s="1"/>
  <c r="Q8" i="4" s="1"/>
  <c r="D53" i="4"/>
  <c r="J52" i="4"/>
  <c r="M52" i="4" s="1"/>
  <c r="I52" i="4"/>
  <c r="L52" i="4" s="1"/>
  <c r="F52" i="4"/>
  <c r="E52" i="4"/>
  <c r="C124" i="4"/>
  <c r="Q51" i="4" l="1"/>
  <c r="P51" i="4"/>
  <c r="M7" i="4"/>
  <c r="K8" i="4" s="1"/>
  <c r="R8" i="4"/>
  <c r="P9" i="4" s="1"/>
  <c r="Q9" i="4" s="1"/>
  <c r="R9" i="4" s="1"/>
  <c r="P52" i="4"/>
  <c r="N52" i="4"/>
  <c r="D54" i="4"/>
  <c r="J53" i="4"/>
  <c r="M53" i="4" s="1"/>
  <c r="I53" i="4"/>
  <c r="L53" i="4" s="1"/>
  <c r="F53" i="4"/>
  <c r="E53" i="4"/>
  <c r="O52" i="4"/>
  <c r="Q52" i="4"/>
  <c r="C125" i="4"/>
  <c r="L8" i="4" l="1"/>
  <c r="M8" i="4" s="1"/>
  <c r="O53" i="4"/>
  <c r="Q53" i="4"/>
  <c r="D55" i="4"/>
  <c r="J54" i="4"/>
  <c r="M54" i="4" s="1"/>
  <c r="F54" i="4"/>
  <c r="E54" i="4"/>
  <c r="I54" i="4"/>
  <c r="L54" i="4" s="1"/>
  <c r="N53" i="4"/>
  <c r="P53" i="4"/>
  <c r="C126" i="4"/>
  <c r="K9" i="4" l="1"/>
  <c r="P10" i="4"/>
  <c r="D56" i="4"/>
  <c r="F55" i="4"/>
  <c r="E55" i="4"/>
  <c r="J55" i="4"/>
  <c r="M55" i="4" s="1"/>
  <c r="I55" i="4"/>
  <c r="L55" i="4" s="1"/>
  <c r="N54" i="4"/>
  <c r="P54" i="4"/>
  <c r="O54" i="4"/>
  <c r="Q54" i="4"/>
  <c r="C127" i="4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L9" i="4" l="1"/>
  <c r="Q10" i="4"/>
  <c r="R10" i="4" s="1"/>
  <c r="P55" i="4"/>
  <c r="N55" i="4"/>
  <c r="O55" i="4"/>
  <c r="Q55" i="4"/>
  <c r="D57" i="4"/>
  <c r="I56" i="4"/>
  <c r="L56" i="4" s="1"/>
  <c r="F56" i="4"/>
  <c r="J56" i="4"/>
  <c r="M56" i="4" s="1"/>
  <c r="E56" i="4"/>
  <c r="M9" i="4" l="1"/>
  <c r="K10" i="4" s="1"/>
  <c r="Q56" i="4"/>
  <c r="O56" i="4"/>
  <c r="P56" i="4"/>
  <c r="N56" i="4"/>
  <c r="D58" i="4"/>
  <c r="E57" i="4"/>
  <c r="J57" i="4"/>
  <c r="M57" i="4" s="1"/>
  <c r="I57" i="4"/>
  <c r="L57" i="4" s="1"/>
  <c r="F57" i="4"/>
  <c r="L10" i="4" l="1"/>
  <c r="P11" i="4"/>
  <c r="N57" i="4"/>
  <c r="P57" i="4"/>
  <c r="Q57" i="4"/>
  <c r="O57" i="4"/>
  <c r="D59" i="4"/>
  <c r="J58" i="4"/>
  <c r="M58" i="4" s="1"/>
  <c r="I58" i="4"/>
  <c r="L58" i="4" s="1"/>
  <c r="F58" i="4"/>
  <c r="E58" i="4"/>
  <c r="M10" i="4" l="1"/>
  <c r="K11" i="4" s="1"/>
  <c r="Q11" i="4"/>
  <c r="R11" i="4" s="1"/>
  <c r="D60" i="4"/>
  <c r="J59" i="4"/>
  <c r="M59" i="4" s="1"/>
  <c r="I59" i="4"/>
  <c r="L59" i="4" s="1"/>
  <c r="F59" i="4"/>
  <c r="E59" i="4"/>
  <c r="O58" i="4"/>
  <c r="Q58" i="4"/>
  <c r="N58" i="4"/>
  <c r="P58" i="4"/>
  <c r="L11" i="4" l="1"/>
  <c r="N59" i="4"/>
  <c r="P59" i="4"/>
  <c r="O59" i="4"/>
  <c r="Q59" i="4"/>
  <c r="D61" i="4"/>
  <c r="F60" i="4"/>
  <c r="I60" i="4"/>
  <c r="L60" i="4" s="1"/>
  <c r="E60" i="4"/>
  <c r="J60" i="4"/>
  <c r="M60" i="4" s="1"/>
  <c r="M11" i="4" l="1"/>
  <c r="K12" i="4" s="1"/>
  <c r="P12" i="4"/>
  <c r="O60" i="4"/>
  <c r="Q60" i="4"/>
  <c r="N60" i="4"/>
  <c r="P60" i="4"/>
  <c r="D62" i="4"/>
  <c r="J61" i="4"/>
  <c r="M61" i="4" s="1"/>
  <c r="F61" i="4"/>
  <c r="E61" i="4"/>
  <c r="I61" i="4"/>
  <c r="L61" i="4" s="1"/>
  <c r="L12" i="4" l="1"/>
  <c r="Q12" i="4"/>
  <c r="R12" i="4" s="1"/>
  <c r="P61" i="4"/>
  <c r="N61" i="4"/>
  <c r="Q61" i="4"/>
  <c r="O61" i="4"/>
  <c r="D63" i="4"/>
  <c r="F62" i="4"/>
  <c r="J62" i="4"/>
  <c r="M62" i="4" s="1"/>
  <c r="I62" i="4"/>
  <c r="L62" i="4" s="1"/>
  <c r="E62" i="4"/>
  <c r="M12" i="4" l="1"/>
  <c r="K13" i="4" s="1"/>
  <c r="Q62" i="4"/>
  <c r="O62" i="4"/>
  <c r="D64" i="4"/>
  <c r="E63" i="4"/>
  <c r="J63" i="4"/>
  <c r="M63" i="4" s="1"/>
  <c r="I63" i="4"/>
  <c r="L63" i="4" s="1"/>
  <c r="F63" i="4"/>
  <c r="P62" i="4"/>
  <c r="N62" i="4"/>
  <c r="L13" i="4" l="1"/>
  <c r="P13" i="4"/>
  <c r="O63" i="4"/>
  <c r="Q63" i="4"/>
  <c r="D65" i="4"/>
  <c r="J64" i="4"/>
  <c r="M64" i="4" s="1"/>
  <c r="I64" i="4"/>
  <c r="L64" i="4" s="1"/>
  <c r="F64" i="4"/>
  <c r="E64" i="4"/>
  <c r="N63" i="4"/>
  <c r="P63" i="4"/>
  <c r="M13" i="4" l="1"/>
  <c r="K14" i="4" s="1"/>
  <c r="Q13" i="4"/>
  <c r="R13" i="4" s="1"/>
  <c r="O64" i="4"/>
  <c r="Q64" i="4"/>
  <c r="N64" i="4"/>
  <c r="P64" i="4"/>
  <c r="D66" i="4"/>
  <c r="F65" i="4"/>
  <c r="J65" i="4"/>
  <c r="M65" i="4" s="1"/>
  <c r="I65" i="4"/>
  <c r="L65" i="4" s="1"/>
  <c r="E65" i="4"/>
  <c r="L14" i="4" l="1"/>
  <c r="M14" i="4" s="1"/>
  <c r="P65" i="4"/>
  <c r="N65" i="4"/>
  <c r="O65" i="4"/>
  <c r="Q65" i="4"/>
  <c r="D67" i="4"/>
  <c r="I66" i="4"/>
  <c r="L66" i="4" s="1"/>
  <c r="F66" i="4"/>
  <c r="E66" i="4"/>
  <c r="J66" i="4"/>
  <c r="M66" i="4" s="1"/>
  <c r="K15" i="4" l="1"/>
  <c r="P14" i="4"/>
  <c r="Q66" i="4"/>
  <c r="O66" i="4"/>
  <c r="P66" i="4"/>
  <c r="N66" i="4"/>
  <c r="D68" i="4"/>
  <c r="I67" i="4"/>
  <c r="L67" i="4" s="1"/>
  <c r="F67" i="4"/>
  <c r="E67" i="4"/>
  <c r="J67" i="4"/>
  <c r="M67" i="4" s="1"/>
  <c r="L15" i="4" l="1"/>
  <c r="Q14" i="4"/>
  <c r="O67" i="4"/>
  <c r="Q67" i="4"/>
  <c r="P67" i="4"/>
  <c r="N67" i="4"/>
  <c r="D69" i="4"/>
  <c r="E68" i="4"/>
  <c r="I68" i="4"/>
  <c r="L68" i="4" s="1"/>
  <c r="J68" i="4"/>
  <c r="M68" i="4" s="1"/>
  <c r="F68" i="4"/>
  <c r="M15" i="4" l="1"/>
  <c r="K16" i="4" s="1"/>
  <c r="R14" i="4"/>
  <c r="P15" i="4" s="1"/>
  <c r="Q15" i="4" s="1"/>
  <c r="N68" i="4"/>
  <c r="P68" i="4"/>
  <c r="D70" i="4"/>
  <c r="J69" i="4"/>
  <c r="M69" i="4" s="1"/>
  <c r="I69" i="4"/>
  <c r="L69" i="4" s="1"/>
  <c r="E69" i="4"/>
  <c r="F69" i="4"/>
  <c r="O68" i="4"/>
  <c r="Q68" i="4"/>
  <c r="L16" i="4" l="1"/>
  <c r="R15" i="4"/>
  <c r="P16" i="4" s="1"/>
  <c r="Q16" i="4" s="1"/>
  <c r="R16" i="4" s="1"/>
  <c r="P17" i="4" s="1"/>
  <c r="Q17" i="4" s="1"/>
  <c r="R17" i="4" s="1"/>
  <c r="P18" i="4" s="1"/>
  <c r="Q18" i="4" s="1"/>
  <c r="N69" i="4"/>
  <c r="P69" i="4"/>
  <c r="O69" i="4"/>
  <c r="Q69" i="4"/>
  <c r="D71" i="4"/>
  <c r="F70" i="4"/>
  <c r="J70" i="4"/>
  <c r="M70" i="4" s="1"/>
  <c r="I70" i="4"/>
  <c r="L70" i="4" s="1"/>
  <c r="E70" i="4"/>
  <c r="M16" i="4" l="1"/>
  <c r="K17" i="4" s="1"/>
  <c r="R18" i="4"/>
  <c r="P19" i="4" s="1"/>
  <c r="Q19" i="4" s="1"/>
  <c r="R19" i="4" s="1"/>
  <c r="P20" i="4" s="1"/>
  <c r="Q20" i="4" s="1"/>
  <c r="R20" i="4" s="1"/>
  <c r="P21" i="4" s="1"/>
  <c r="Q21" i="4" s="1"/>
  <c r="N70" i="4"/>
  <c r="P70" i="4"/>
  <c r="Q70" i="4"/>
  <c r="O70" i="4"/>
  <c r="D72" i="4"/>
  <c r="J71" i="4"/>
  <c r="M71" i="4" s="1"/>
  <c r="I71" i="4"/>
  <c r="L71" i="4" s="1"/>
  <c r="E71" i="4"/>
  <c r="F71" i="4"/>
  <c r="L17" i="4" l="1"/>
  <c r="R21" i="4"/>
  <c r="P22" i="4" s="1"/>
  <c r="Q22" i="4" s="1"/>
  <c r="P71" i="4"/>
  <c r="N71" i="4"/>
  <c r="Q71" i="4"/>
  <c r="O71" i="4"/>
  <c r="D73" i="4"/>
  <c r="J72" i="4"/>
  <c r="M72" i="4" s="1"/>
  <c r="I72" i="4"/>
  <c r="L72" i="4" s="1"/>
  <c r="F72" i="4"/>
  <c r="E72" i="4"/>
  <c r="M17" i="4" l="1"/>
  <c r="K18" i="4" s="1"/>
  <c r="R22" i="4"/>
  <c r="P23" i="4" s="1"/>
  <c r="Q23" i="4" s="1"/>
  <c r="P72" i="4"/>
  <c r="N72" i="4"/>
  <c r="Q72" i="4"/>
  <c r="O72" i="4"/>
  <c r="D74" i="4"/>
  <c r="F73" i="4"/>
  <c r="E73" i="4"/>
  <c r="J73" i="4"/>
  <c r="M73" i="4" s="1"/>
  <c r="I73" i="4"/>
  <c r="L73" i="4" s="1"/>
  <c r="L18" i="4" l="1"/>
  <c r="M18" i="4" s="1"/>
  <c r="R23" i="4"/>
  <c r="P24" i="4" s="1"/>
  <c r="Q24" i="4" s="1"/>
  <c r="R24" i="4" s="1"/>
  <c r="N73" i="4"/>
  <c r="P73" i="4"/>
  <c r="O73" i="4"/>
  <c r="Q73" i="4"/>
  <c r="D75" i="4"/>
  <c r="J74" i="4"/>
  <c r="M74" i="4" s="1"/>
  <c r="E74" i="4"/>
  <c r="I74" i="4"/>
  <c r="L74" i="4" s="1"/>
  <c r="F74" i="4"/>
  <c r="K19" i="4" l="1"/>
  <c r="N74" i="4"/>
  <c r="P74" i="4"/>
  <c r="O74" i="4"/>
  <c r="Q74" i="4"/>
  <c r="D76" i="4"/>
  <c r="F75" i="4"/>
  <c r="E75" i="4"/>
  <c r="J75" i="4"/>
  <c r="M75" i="4" s="1"/>
  <c r="I75" i="4"/>
  <c r="L75" i="4" s="1"/>
  <c r="L19" i="4" l="1"/>
  <c r="O75" i="4"/>
  <c r="Q75" i="4"/>
  <c r="D77" i="4"/>
  <c r="E76" i="4"/>
  <c r="J76" i="4"/>
  <c r="M76" i="4" s="1"/>
  <c r="I76" i="4"/>
  <c r="L76" i="4" s="1"/>
  <c r="F76" i="4"/>
  <c r="N75" i="4"/>
  <c r="P75" i="4"/>
  <c r="M19" i="4" l="1"/>
  <c r="K20" i="4" s="1"/>
  <c r="Q76" i="4"/>
  <c r="O76" i="4"/>
  <c r="P76" i="4"/>
  <c r="N76" i="4"/>
  <c r="D78" i="4"/>
  <c r="J77" i="4"/>
  <c r="M77" i="4" s="1"/>
  <c r="I77" i="4"/>
  <c r="L77" i="4" s="1"/>
  <c r="F77" i="4"/>
  <c r="E77" i="4"/>
  <c r="L20" i="4" l="1"/>
  <c r="M20" i="4" s="1"/>
  <c r="N77" i="4"/>
  <c r="P77" i="4"/>
  <c r="O77" i="4"/>
  <c r="Q77" i="4"/>
  <c r="D79" i="4"/>
  <c r="I78" i="4"/>
  <c r="L78" i="4" s="1"/>
  <c r="J78" i="4"/>
  <c r="M78" i="4" s="1"/>
  <c r="F78" i="4"/>
  <c r="E78" i="4"/>
  <c r="K21" i="4" l="1"/>
  <c r="O78" i="4"/>
  <c r="Q78" i="4"/>
  <c r="P78" i="4"/>
  <c r="N78" i="4"/>
  <c r="D80" i="4"/>
  <c r="J79" i="4"/>
  <c r="M79" i="4" s="1"/>
  <c r="E79" i="4"/>
  <c r="F79" i="4"/>
  <c r="I79" i="4"/>
  <c r="L79" i="4" s="1"/>
  <c r="L21" i="4" l="1"/>
  <c r="M21" i="4" s="1"/>
  <c r="O79" i="4"/>
  <c r="Q79" i="4"/>
  <c r="D81" i="4"/>
  <c r="F80" i="4"/>
  <c r="E80" i="4"/>
  <c r="J80" i="4"/>
  <c r="M80" i="4" s="1"/>
  <c r="I80" i="4"/>
  <c r="L80" i="4" s="1"/>
  <c r="P79" i="4"/>
  <c r="N79" i="4"/>
  <c r="K22" i="4" l="1"/>
  <c r="N80" i="4"/>
  <c r="P80" i="4"/>
  <c r="O80" i="4"/>
  <c r="Q80" i="4"/>
  <c r="D82" i="4"/>
  <c r="J81" i="4"/>
  <c r="M81" i="4" s="1"/>
  <c r="F81" i="4"/>
  <c r="I81" i="4"/>
  <c r="L81" i="4" s="1"/>
  <c r="E81" i="4"/>
  <c r="L22" i="4" l="1"/>
  <c r="Q81" i="4"/>
  <c r="O81" i="4"/>
  <c r="N81" i="4"/>
  <c r="P81" i="4"/>
  <c r="D83" i="4"/>
  <c r="E82" i="4"/>
  <c r="J82" i="4"/>
  <c r="M82" i="4" s="1"/>
  <c r="I82" i="4"/>
  <c r="L82" i="4" s="1"/>
  <c r="F82" i="4"/>
  <c r="M22" i="4" l="1"/>
  <c r="K23" i="4" s="1"/>
  <c r="N82" i="4"/>
  <c r="P82" i="4"/>
  <c r="Q82" i="4"/>
  <c r="O82" i="4"/>
  <c r="D84" i="4"/>
  <c r="J83" i="4"/>
  <c r="M83" i="4" s="1"/>
  <c r="I83" i="4"/>
  <c r="L83" i="4" s="1"/>
  <c r="F83" i="4"/>
  <c r="E83" i="4"/>
  <c r="L23" i="4" l="1"/>
  <c r="M23" i="4" s="1"/>
  <c r="Q83" i="4"/>
  <c r="O83" i="4"/>
  <c r="D85" i="4"/>
  <c r="J84" i="4"/>
  <c r="M84" i="4" s="1"/>
  <c r="F84" i="4"/>
  <c r="I84" i="4"/>
  <c r="L84" i="4" s="1"/>
  <c r="E84" i="4"/>
  <c r="N83" i="4"/>
  <c r="P83" i="4"/>
  <c r="K24" i="4" l="1"/>
  <c r="N84" i="4"/>
  <c r="P84" i="4"/>
  <c r="O84" i="4"/>
  <c r="Q84" i="4"/>
  <c r="D86" i="4"/>
  <c r="F85" i="4"/>
  <c r="I85" i="4"/>
  <c r="L85" i="4" s="1"/>
  <c r="E85" i="4"/>
  <c r="J85" i="4"/>
  <c r="M85" i="4" s="1"/>
  <c r="L24" i="4" l="1"/>
  <c r="M24" i="4" s="1"/>
  <c r="O85" i="4"/>
  <c r="Q85" i="4"/>
  <c r="D87" i="4"/>
  <c r="F86" i="4"/>
  <c r="E86" i="4"/>
  <c r="J86" i="4"/>
  <c r="M86" i="4" s="1"/>
  <c r="I86" i="4"/>
  <c r="L86" i="4" s="1"/>
  <c r="N85" i="4"/>
  <c r="P85" i="4"/>
  <c r="P86" i="4" l="1"/>
  <c r="N86" i="4"/>
  <c r="Q86" i="4"/>
  <c r="O86" i="4"/>
  <c r="D88" i="4"/>
  <c r="J87" i="4"/>
  <c r="M87" i="4" s="1"/>
  <c r="I87" i="4"/>
  <c r="L87" i="4" s="1"/>
  <c r="F87" i="4"/>
  <c r="E87" i="4"/>
  <c r="N87" i="4" l="1"/>
  <c r="P87" i="4"/>
  <c r="Q87" i="4"/>
  <c r="O87" i="4"/>
  <c r="D89" i="4"/>
  <c r="E88" i="4"/>
  <c r="J88" i="4"/>
  <c r="M88" i="4" s="1"/>
  <c r="I88" i="4"/>
  <c r="L88" i="4" s="1"/>
  <c r="F88" i="4"/>
  <c r="P88" i="4" l="1"/>
  <c r="N88" i="4"/>
  <c r="O88" i="4"/>
  <c r="Q88" i="4"/>
  <c r="D90" i="4"/>
  <c r="J89" i="4"/>
  <c r="M89" i="4" s="1"/>
  <c r="I89" i="4"/>
  <c r="L89" i="4" s="1"/>
  <c r="F89" i="4"/>
  <c r="E89" i="4"/>
  <c r="N89" i="4" l="1"/>
  <c r="P89" i="4"/>
  <c r="O89" i="4"/>
  <c r="Q89" i="4"/>
  <c r="D91" i="4"/>
  <c r="F90" i="4"/>
  <c r="E90" i="4"/>
  <c r="J90" i="4"/>
  <c r="M90" i="4" s="1"/>
  <c r="I90" i="4"/>
  <c r="L90" i="4" s="1"/>
  <c r="N90" i="4" l="1"/>
  <c r="P90" i="4"/>
  <c r="O90" i="4"/>
  <c r="Q90" i="4"/>
  <c r="D92" i="4"/>
  <c r="I91" i="4"/>
  <c r="L91" i="4" s="1"/>
  <c r="F91" i="4"/>
  <c r="E91" i="4"/>
  <c r="J91" i="4"/>
  <c r="M91" i="4" s="1"/>
  <c r="Q91" i="4" l="1"/>
  <c r="O91" i="4"/>
  <c r="N91" i="4"/>
  <c r="P91" i="4"/>
  <c r="D93" i="4"/>
  <c r="I92" i="4"/>
  <c r="L92" i="4" s="1"/>
  <c r="F92" i="4"/>
  <c r="E92" i="4"/>
  <c r="J92" i="4"/>
  <c r="M92" i="4" s="1"/>
  <c r="O92" i="4" l="1"/>
  <c r="Q92" i="4"/>
  <c r="N92" i="4"/>
  <c r="P92" i="4"/>
  <c r="D94" i="4"/>
  <c r="F93" i="4"/>
  <c r="J93" i="4"/>
  <c r="M93" i="4" s="1"/>
  <c r="E93" i="4"/>
  <c r="I93" i="4"/>
  <c r="L93" i="4" s="1"/>
  <c r="O93" i="4" l="1"/>
  <c r="Q93" i="4"/>
  <c r="D95" i="4"/>
  <c r="J94" i="4"/>
  <c r="M94" i="4" s="1"/>
  <c r="I94" i="4"/>
  <c r="L94" i="4" s="1"/>
  <c r="F94" i="4"/>
  <c r="E94" i="4"/>
  <c r="P93" i="4"/>
  <c r="N93" i="4"/>
  <c r="P94" i="4" l="1"/>
  <c r="N94" i="4"/>
  <c r="O94" i="4"/>
  <c r="Q94" i="4"/>
  <c r="D96" i="4"/>
  <c r="F95" i="4"/>
  <c r="J95" i="4"/>
  <c r="M95" i="4" s="1"/>
  <c r="I95" i="4"/>
  <c r="L95" i="4" s="1"/>
  <c r="E95" i="4"/>
  <c r="P95" i="4" l="1"/>
  <c r="N95" i="4"/>
  <c r="Q95" i="4"/>
  <c r="O95" i="4"/>
  <c r="D97" i="4"/>
  <c r="E96" i="4"/>
  <c r="J96" i="4"/>
  <c r="M96" i="4" s="1"/>
  <c r="I96" i="4"/>
  <c r="L96" i="4" s="1"/>
  <c r="F96" i="4"/>
  <c r="P96" i="4" l="1"/>
  <c r="N96" i="4"/>
  <c r="Q96" i="4"/>
  <c r="O96" i="4"/>
  <c r="I97" i="4"/>
  <c r="L97" i="4" s="1"/>
  <c r="J97" i="4"/>
  <c r="M97" i="4" s="1"/>
  <c r="D98" i="4"/>
  <c r="E97" i="4"/>
  <c r="F97" i="4"/>
  <c r="I98" i="4" l="1"/>
  <c r="L98" i="4" s="1"/>
  <c r="J98" i="4"/>
  <c r="M98" i="4" s="1"/>
  <c r="D99" i="4"/>
  <c r="F98" i="4"/>
  <c r="E98" i="4"/>
  <c r="N97" i="4"/>
  <c r="P97" i="4"/>
  <c r="O97" i="4"/>
  <c r="Q97" i="4"/>
  <c r="N98" i="4" l="1"/>
  <c r="P98" i="4"/>
  <c r="J99" i="4"/>
  <c r="M99" i="4" s="1"/>
  <c r="I99" i="4"/>
  <c r="L99" i="4" s="1"/>
  <c r="F99" i="4"/>
  <c r="D100" i="4"/>
  <c r="E99" i="4"/>
  <c r="O98" i="4"/>
  <c r="Q98" i="4"/>
  <c r="I100" i="4" l="1"/>
  <c r="L100" i="4" s="1"/>
  <c r="J100" i="4"/>
  <c r="M100" i="4" s="1"/>
  <c r="E100" i="4"/>
  <c r="F100" i="4"/>
  <c r="D101" i="4"/>
  <c r="N99" i="4"/>
  <c r="P99" i="4"/>
  <c r="O99" i="4"/>
  <c r="Q99" i="4"/>
  <c r="O100" i="4" l="1"/>
  <c r="Q100" i="4"/>
  <c r="J101" i="4"/>
  <c r="M101" i="4" s="1"/>
  <c r="I101" i="4"/>
  <c r="L101" i="4" s="1"/>
  <c r="E101" i="4"/>
  <c r="F101" i="4"/>
  <c r="D102" i="4"/>
  <c r="P100" i="4"/>
  <c r="N100" i="4"/>
  <c r="Q101" i="4" l="1"/>
  <c r="O101" i="4"/>
  <c r="I102" i="4"/>
  <c r="L102" i="4" s="1"/>
  <c r="J102" i="4"/>
  <c r="M102" i="4" s="1"/>
  <c r="D103" i="4"/>
  <c r="F102" i="4"/>
  <c r="E102" i="4"/>
  <c r="N101" i="4"/>
  <c r="P101" i="4"/>
  <c r="J103" i="4" l="1"/>
  <c r="M103" i="4" s="1"/>
  <c r="I103" i="4"/>
  <c r="L103" i="4" s="1"/>
  <c r="D104" i="4"/>
  <c r="F103" i="4"/>
  <c r="E103" i="4"/>
  <c r="N102" i="4"/>
  <c r="P102" i="4"/>
  <c r="O102" i="4"/>
  <c r="Q102" i="4"/>
  <c r="J104" i="4" l="1"/>
  <c r="M104" i="4" s="1"/>
  <c r="I104" i="4"/>
  <c r="L104" i="4" s="1"/>
  <c r="E104" i="4"/>
  <c r="F104" i="4"/>
  <c r="D105" i="4"/>
  <c r="N103" i="4"/>
  <c r="P103" i="4"/>
  <c r="O103" i="4"/>
  <c r="Q103" i="4"/>
  <c r="O104" i="4" l="1"/>
  <c r="Q104" i="4"/>
  <c r="I105" i="4"/>
  <c r="L105" i="4" s="1"/>
  <c r="J105" i="4"/>
  <c r="M105" i="4" s="1"/>
  <c r="F105" i="4"/>
  <c r="E105" i="4"/>
  <c r="D106" i="4"/>
  <c r="N104" i="4"/>
  <c r="P104" i="4"/>
  <c r="I106" i="4" l="1"/>
  <c r="L106" i="4" s="1"/>
  <c r="J106" i="4"/>
  <c r="M106" i="4" s="1"/>
  <c r="F106" i="4"/>
  <c r="E106" i="4"/>
  <c r="D107" i="4"/>
  <c r="O105" i="4"/>
  <c r="Q105" i="4"/>
  <c r="N105" i="4"/>
  <c r="P105" i="4"/>
  <c r="I107" i="4" l="1"/>
  <c r="L107" i="4" s="1"/>
  <c r="J107" i="4"/>
  <c r="M107" i="4" s="1"/>
  <c r="E107" i="4"/>
  <c r="F107" i="4"/>
  <c r="D108" i="4"/>
  <c r="Q106" i="4"/>
  <c r="O106" i="4"/>
  <c r="P106" i="4"/>
  <c r="N106" i="4"/>
  <c r="E108" i="4" l="1"/>
  <c r="I108" i="4"/>
  <c r="L108" i="4" s="1"/>
  <c r="J108" i="4"/>
  <c r="M108" i="4" s="1"/>
  <c r="D109" i="4"/>
  <c r="F108" i="4"/>
  <c r="O107" i="4"/>
  <c r="Q107" i="4"/>
  <c r="N107" i="4"/>
  <c r="P107" i="4"/>
  <c r="O108" i="4" l="1"/>
  <c r="Q108" i="4"/>
  <c r="E109" i="4"/>
  <c r="J109" i="4"/>
  <c r="M109" i="4" s="1"/>
  <c r="I109" i="4"/>
  <c r="L109" i="4" s="1"/>
  <c r="F109" i="4"/>
  <c r="D110" i="4"/>
  <c r="N108" i="4"/>
  <c r="P108" i="4"/>
  <c r="E110" i="4" l="1"/>
  <c r="J110" i="4"/>
  <c r="M110" i="4" s="1"/>
  <c r="I110" i="4"/>
  <c r="L110" i="4" s="1"/>
  <c r="F110" i="4"/>
  <c r="D111" i="4"/>
  <c r="N109" i="4"/>
  <c r="P109" i="4"/>
  <c r="O109" i="4"/>
  <c r="Q109" i="4"/>
  <c r="O110" i="4" l="1"/>
  <c r="Q110" i="4"/>
  <c r="E111" i="4"/>
  <c r="J111" i="4"/>
  <c r="M111" i="4" s="1"/>
  <c r="I111" i="4"/>
  <c r="L111" i="4" s="1"/>
  <c r="F111" i="4"/>
  <c r="D112" i="4"/>
  <c r="N110" i="4"/>
  <c r="P110" i="4"/>
  <c r="E112" i="4" l="1"/>
  <c r="I112" i="4"/>
  <c r="L112" i="4" s="1"/>
  <c r="J112" i="4"/>
  <c r="M112" i="4" s="1"/>
  <c r="F112" i="4"/>
  <c r="D113" i="4"/>
  <c r="Q111" i="4"/>
  <c r="O111" i="4"/>
  <c r="P111" i="4"/>
  <c r="N111" i="4"/>
  <c r="E113" i="4" l="1"/>
  <c r="I113" i="4"/>
  <c r="L113" i="4" s="1"/>
  <c r="J113" i="4"/>
  <c r="M113" i="4" s="1"/>
  <c r="F113" i="4"/>
  <c r="D114" i="4"/>
  <c r="O112" i="4"/>
  <c r="Q112" i="4"/>
  <c r="N112" i="4"/>
  <c r="P112" i="4"/>
  <c r="E114" i="4" l="1"/>
  <c r="J114" i="4"/>
  <c r="M114" i="4" s="1"/>
  <c r="I114" i="4"/>
  <c r="L114" i="4" s="1"/>
  <c r="F114" i="4"/>
  <c r="D115" i="4"/>
  <c r="O113" i="4"/>
  <c r="Q113" i="4"/>
  <c r="N113" i="4"/>
  <c r="P113" i="4"/>
  <c r="E115" i="4" l="1"/>
  <c r="J115" i="4"/>
  <c r="M115" i="4" s="1"/>
  <c r="I115" i="4"/>
  <c r="L115" i="4" s="1"/>
  <c r="F115" i="4"/>
  <c r="D116" i="4"/>
  <c r="N114" i="4"/>
  <c r="P114" i="4"/>
  <c r="O114" i="4"/>
  <c r="Q114" i="4"/>
  <c r="E116" i="4" l="1"/>
  <c r="J116" i="4"/>
  <c r="M116" i="4" s="1"/>
  <c r="I116" i="4"/>
  <c r="L116" i="4" s="1"/>
  <c r="F116" i="4"/>
  <c r="D117" i="4"/>
  <c r="P115" i="4"/>
  <c r="N115" i="4"/>
  <c r="Q115" i="4"/>
  <c r="O115" i="4"/>
  <c r="E117" i="4" l="1"/>
  <c r="I117" i="4"/>
  <c r="L117" i="4" s="1"/>
  <c r="J117" i="4"/>
  <c r="M117" i="4" s="1"/>
  <c r="F117" i="4"/>
  <c r="D118" i="4"/>
  <c r="N116" i="4"/>
  <c r="P116" i="4"/>
  <c r="Q116" i="4"/>
  <c r="O116" i="4"/>
  <c r="J118" i="4" l="1"/>
  <c r="M118" i="4" s="1"/>
  <c r="I118" i="4"/>
  <c r="L118" i="4" s="1"/>
  <c r="F118" i="4"/>
  <c r="E118" i="4"/>
  <c r="D119" i="4"/>
  <c r="O117" i="4"/>
  <c r="Q117" i="4"/>
  <c r="N117" i="4"/>
  <c r="P117" i="4"/>
  <c r="J119" i="4" l="1"/>
  <c r="M119" i="4" s="1"/>
  <c r="I119" i="4"/>
  <c r="L119" i="4" s="1"/>
  <c r="E119" i="4"/>
  <c r="F119" i="4"/>
  <c r="D120" i="4"/>
  <c r="N118" i="4"/>
  <c r="P118" i="4"/>
  <c r="O118" i="4"/>
  <c r="Q118" i="4"/>
  <c r="J120" i="4" l="1"/>
  <c r="M120" i="4" s="1"/>
  <c r="I120" i="4"/>
  <c r="L120" i="4" s="1"/>
  <c r="E120" i="4"/>
  <c r="F120" i="4"/>
  <c r="D121" i="4"/>
  <c r="N119" i="4"/>
  <c r="P119" i="4"/>
  <c r="O119" i="4"/>
  <c r="Q119" i="4"/>
  <c r="Q120" i="4" l="1"/>
  <c r="O120" i="4"/>
  <c r="J121" i="4"/>
  <c r="M121" i="4" s="1"/>
  <c r="I121" i="4"/>
  <c r="L121" i="4" s="1"/>
  <c r="E121" i="4"/>
  <c r="F121" i="4"/>
  <c r="D122" i="4"/>
  <c r="P120" i="4"/>
  <c r="N120" i="4"/>
  <c r="N121" i="4" l="1"/>
  <c r="P121" i="4"/>
  <c r="I122" i="4"/>
  <c r="L122" i="4" s="1"/>
  <c r="J122" i="4"/>
  <c r="M122" i="4" s="1"/>
  <c r="E122" i="4"/>
  <c r="F122" i="4"/>
  <c r="D123" i="4"/>
  <c r="Q121" i="4"/>
  <c r="O121" i="4"/>
  <c r="J123" i="4" l="1"/>
  <c r="M123" i="4" s="1"/>
  <c r="I123" i="4"/>
  <c r="L123" i="4" s="1"/>
  <c r="F123" i="4"/>
  <c r="D124" i="4"/>
  <c r="E123" i="4"/>
  <c r="O122" i="4"/>
  <c r="Q122" i="4"/>
  <c r="N122" i="4"/>
  <c r="P122" i="4"/>
  <c r="O123" i="4" l="1"/>
  <c r="Q123" i="4"/>
  <c r="N123" i="4"/>
  <c r="P123" i="4"/>
  <c r="J124" i="4"/>
  <c r="M124" i="4" s="1"/>
  <c r="I124" i="4"/>
  <c r="L124" i="4" s="1"/>
  <c r="F124" i="4"/>
  <c r="E124" i="4"/>
  <c r="D125" i="4"/>
  <c r="J125" i="4" l="1"/>
  <c r="M125" i="4" s="1"/>
  <c r="I125" i="4"/>
  <c r="L125" i="4" s="1"/>
  <c r="F125" i="4"/>
  <c r="E125" i="4"/>
  <c r="D126" i="4"/>
  <c r="N124" i="4"/>
  <c r="P124" i="4"/>
  <c r="O124" i="4"/>
  <c r="Q124" i="4"/>
  <c r="J126" i="4" l="1"/>
  <c r="M126" i="4" s="1"/>
  <c r="I126" i="4"/>
  <c r="L126" i="4" s="1"/>
  <c r="E126" i="4"/>
  <c r="F126" i="4"/>
  <c r="D127" i="4"/>
  <c r="P125" i="4"/>
  <c r="N125" i="4"/>
  <c r="O125" i="4"/>
  <c r="Q125" i="4"/>
  <c r="N126" i="4" l="1"/>
  <c r="P126" i="4"/>
  <c r="I127" i="4"/>
  <c r="L127" i="4" s="1"/>
  <c r="J127" i="4"/>
  <c r="M127" i="4" s="1"/>
  <c r="E127" i="4"/>
  <c r="F127" i="4"/>
  <c r="D128" i="4"/>
  <c r="O126" i="4"/>
  <c r="Q126" i="4"/>
  <c r="I128" i="4" l="1"/>
  <c r="L128" i="4" s="1"/>
  <c r="J128" i="4"/>
  <c r="M128" i="4" s="1"/>
  <c r="E128" i="4"/>
  <c r="F128" i="4"/>
  <c r="D129" i="4"/>
  <c r="O127" i="4"/>
  <c r="Q127" i="4"/>
  <c r="P127" i="4"/>
  <c r="N127" i="4"/>
  <c r="N128" i="4" l="1"/>
  <c r="P128" i="4"/>
  <c r="J129" i="4"/>
  <c r="M129" i="4" s="1"/>
  <c r="I129" i="4"/>
  <c r="L129" i="4" s="1"/>
  <c r="F129" i="4"/>
  <c r="E129" i="4"/>
  <c r="D130" i="4"/>
  <c r="O128" i="4"/>
  <c r="Q128" i="4"/>
  <c r="J130" i="4" l="1"/>
  <c r="M130" i="4" s="1"/>
  <c r="I130" i="4"/>
  <c r="L130" i="4" s="1"/>
  <c r="E130" i="4"/>
  <c r="F130" i="4"/>
  <c r="D131" i="4"/>
  <c r="N129" i="4"/>
  <c r="P129" i="4"/>
  <c r="O129" i="4"/>
  <c r="Q129" i="4"/>
  <c r="J131" i="4" l="1"/>
  <c r="M131" i="4" s="1"/>
  <c r="I131" i="4"/>
  <c r="L131" i="4" s="1"/>
  <c r="F131" i="4"/>
  <c r="E131" i="4"/>
  <c r="D132" i="4"/>
  <c r="N130" i="4"/>
  <c r="P130" i="4"/>
  <c r="O130" i="4"/>
  <c r="Q130" i="4"/>
  <c r="P131" i="4" l="1"/>
  <c r="N131" i="4"/>
  <c r="I132" i="4"/>
  <c r="L132" i="4" s="1"/>
  <c r="J132" i="4"/>
  <c r="M132" i="4" s="1"/>
  <c r="E132" i="4"/>
  <c r="D133" i="4"/>
  <c r="F132" i="4"/>
  <c r="O131" i="4"/>
  <c r="Q131" i="4"/>
  <c r="I133" i="4" l="1"/>
  <c r="L133" i="4" s="1"/>
  <c r="J133" i="4"/>
  <c r="M133" i="4" s="1"/>
  <c r="D134" i="4"/>
  <c r="E133" i="4"/>
  <c r="F133" i="4"/>
  <c r="O132" i="4"/>
  <c r="Q132" i="4"/>
  <c r="P132" i="4"/>
  <c r="N132" i="4"/>
  <c r="J134" i="4" l="1"/>
  <c r="M134" i="4" s="1"/>
  <c r="I134" i="4"/>
  <c r="L134" i="4" s="1"/>
  <c r="E134" i="4"/>
  <c r="F134" i="4"/>
  <c r="D135" i="4"/>
  <c r="O133" i="4"/>
  <c r="Q133" i="4"/>
  <c r="N133" i="4"/>
  <c r="P133" i="4"/>
  <c r="N134" i="4" l="1"/>
  <c r="P134" i="4"/>
  <c r="I135" i="4"/>
  <c r="L135" i="4" s="1"/>
  <c r="J135" i="4"/>
  <c r="M135" i="4" s="1"/>
  <c r="E135" i="4"/>
  <c r="F135" i="4"/>
  <c r="D136" i="4"/>
  <c r="O134" i="4"/>
  <c r="Q134" i="4"/>
  <c r="N135" i="4" l="1"/>
  <c r="P135" i="4"/>
  <c r="J136" i="4"/>
  <c r="M136" i="4" s="1"/>
  <c r="I136" i="4"/>
  <c r="L136" i="4" s="1"/>
  <c r="E136" i="4"/>
  <c r="F136" i="4"/>
  <c r="D137" i="4"/>
  <c r="O135" i="4"/>
  <c r="Q135" i="4"/>
  <c r="I137" i="4" l="1"/>
  <c r="L137" i="4" s="1"/>
  <c r="D138" i="4"/>
  <c r="E137" i="4"/>
  <c r="F137" i="4"/>
  <c r="J137" i="4"/>
  <c r="M137" i="4" s="1"/>
  <c r="N136" i="4"/>
  <c r="P136" i="4"/>
  <c r="O136" i="4"/>
  <c r="Q136" i="4"/>
  <c r="I138" i="4" l="1"/>
  <c r="L138" i="4" s="1"/>
  <c r="D139" i="4"/>
  <c r="E138" i="4"/>
  <c r="F138" i="4"/>
  <c r="J138" i="4"/>
  <c r="M138" i="4" s="1"/>
  <c r="O137" i="4"/>
  <c r="Q137" i="4"/>
  <c r="P137" i="4"/>
  <c r="N137" i="4"/>
  <c r="O138" i="4" l="1"/>
  <c r="Q138" i="4"/>
  <c r="I139" i="4"/>
  <c r="L139" i="4" s="1"/>
  <c r="D140" i="4"/>
  <c r="E139" i="4"/>
  <c r="F139" i="4"/>
  <c r="J139" i="4"/>
  <c r="M139" i="4" s="1"/>
  <c r="N138" i="4"/>
  <c r="P138" i="4"/>
  <c r="O139" i="4" l="1"/>
  <c r="Q139" i="4"/>
  <c r="N139" i="4"/>
  <c r="P139" i="4"/>
  <c r="J140" i="4"/>
  <c r="M140" i="4" s="1"/>
  <c r="D141" i="4"/>
  <c r="E140" i="4"/>
  <c r="F140" i="4"/>
  <c r="I140" i="4"/>
  <c r="L140" i="4" s="1"/>
  <c r="N140" i="4" l="1"/>
  <c r="P140" i="4"/>
  <c r="Q140" i="4"/>
  <c r="O140" i="4"/>
  <c r="J141" i="4"/>
  <c r="M141" i="4" s="1"/>
  <c r="E141" i="4"/>
  <c r="I141" i="4"/>
  <c r="L141" i="4" s="1"/>
  <c r="F141" i="4"/>
  <c r="D142" i="4"/>
  <c r="E142" i="4" l="1"/>
  <c r="F142" i="4"/>
  <c r="I142" i="4"/>
  <c r="L142" i="4" s="1"/>
  <c r="J142" i="4"/>
  <c r="M142" i="4" s="1"/>
  <c r="D143" i="4"/>
  <c r="N141" i="4"/>
  <c r="P141" i="4"/>
  <c r="Q141" i="4"/>
  <c r="O141" i="4"/>
  <c r="Q142" i="4" l="1"/>
  <c r="O142" i="4"/>
  <c r="I143" i="4"/>
  <c r="L143" i="4" s="1"/>
  <c r="F143" i="4"/>
  <c r="J143" i="4"/>
  <c r="M143" i="4" s="1"/>
  <c r="E143" i="4"/>
  <c r="D144" i="4"/>
  <c r="N142" i="4"/>
  <c r="P142" i="4"/>
  <c r="Q143" i="4" l="1"/>
  <c r="O143" i="4"/>
  <c r="J144" i="4"/>
  <c r="M144" i="4" s="1"/>
  <c r="E144" i="4"/>
  <c r="F144" i="4"/>
  <c r="D145" i="4"/>
  <c r="I144" i="4"/>
  <c r="L144" i="4" s="1"/>
  <c r="N143" i="4"/>
  <c r="P143" i="4"/>
  <c r="N144" i="4" l="1"/>
  <c r="P144" i="4"/>
  <c r="I145" i="4"/>
  <c r="L145" i="4" s="1"/>
  <c r="F145" i="4"/>
  <c r="D146" i="4"/>
  <c r="E145" i="4"/>
  <c r="J145" i="4"/>
  <c r="M145" i="4" s="1"/>
  <c r="Q144" i="4"/>
  <c r="O144" i="4"/>
  <c r="I146" i="4" l="1"/>
  <c r="L146" i="4" s="1"/>
  <c r="F146" i="4"/>
  <c r="D147" i="4"/>
  <c r="J146" i="4"/>
  <c r="M146" i="4" s="1"/>
  <c r="E146" i="4"/>
  <c r="Q145" i="4"/>
  <c r="O145" i="4"/>
  <c r="N145" i="4"/>
  <c r="P145" i="4"/>
  <c r="Q146" i="4" l="1"/>
  <c r="O146" i="4"/>
  <c r="J147" i="4"/>
  <c r="M147" i="4" s="1"/>
  <c r="D148" i="4"/>
  <c r="F147" i="4"/>
  <c r="E147" i="4"/>
  <c r="I147" i="4"/>
  <c r="L147" i="4" s="1"/>
  <c r="N146" i="4"/>
  <c r="P146" i="4"/>
  <c r="N147" i="4" l="1"/>
  <c r="P147" i="4"/>
  <c r="I148" i="4"/>
  <c r="L148" i="4" s="1"/>
  <c r="D149" i="4"/>
  <c r="J148" i="4"/>
  <c r="M148" i="4" s="1"/>
  <c r="E148" i="4"/>
  <c r="F148" i="4"/>
  <c r="Q147" i="4"/>
  <c r="O147" i="4"/>
  <c r="Q148" i="4" l="1"/>
  <c r="O148" i="4"/>
  <c r="E149" i="4"/>
  <c r="J149" i="4"/>
  <c r="M149" i="4" s="1"/>
  <c r="I149" i="4"/>
  <c r="L149" i="4" s="1"/>
  <c r="D150" i="4"/>
  <c r="F149" i="4"/>
  <c r="N148" i="4"/>
  <c r="P148" i="4"/>
  <c r="N149" i="4" l="1"/>
  <c r="P149" i="4"/>
  <c r="J150" i="4"/>
  <c r="M150" i="4" s="1"/>
  <c r="E150" i="4"/>
  <c r="F150" i="4"/>
  <c r="I150" i="4"/>
  <c r="L150" i="4" s="1"/>
  <c r="D151" i="4"/>
  <c r="Q149" i="4"/>
  <c r="O149" i="4"/>
  <c r="I151" i="4" l="1"/>
  <c r="L151" i="4" s="1"/>
  <c r="J151" i="4"/>
  <c r="M151" i="4" s="1"/>
  <c r="E151" i="4"/>
  <c r="D152" i="4"/>
  <c r="F151" i="4"/>
  <c r="N150" i="4"/>
  <c r="P150" i="4"/>
  <c r="Q150" i="4"/>
  <c r="O150" i="4"/>
  <c r="O151" i="4" l="1"/>
  <c r="Q151" i="4"/>
  <c r="J152" i="4"/>
  <c r="M152" i="4" s="1"/>
  <c r="I152" i="4"/>
  <c r="L152" i="4" s="1"/>
  <c r="E152" i="4"/>
  <c r="F152" i="4"/>
  <c r="D153" i="4"/>
  <c r="N151" i="4"/>
  <c r="P151" i="4"/>
  <c r="N152" i="4" l="1"/>
  <c r="P152" i="4"/>
  <c r="I153" i="4"/>
  <c r="L153" i="4" s="1"/>
  <c r="J153" i="4"/>
  <c r="M153" i="4" s="1"/>
  <c r="E153" i="4"/>
  <c r="F153" i="4"/>
  <c r="D154" i="4"/>
  <c r="O152" i="4"/>
  <c r="Q152" i="4"/>
  <c r="I154" i="4" l="1"/>
  <c r="L154" i="4" s="1"/>
  <c r="J154" i="4"/>
  <c r="M154" i="4" s="1"/>
  <c r="E154" i="4"/>
  <c r="F154" i="4"/>
  <c r="D155" i="4"/>
  <c r="Q153" i="4"/>
  <c r="O153" i="4"/>
  <c r="N153" i="4"/>
  <c r="P153" i="4"/>
  <c r="I155" i="4" l="1"/>
  <c r="L155" i="4" s="1"/>
  <c r="J155" i="4"/>
  <c r="M155" i="4" s="1"/>
  <c r="F155" i="4"/>
  <c r="E155" i="4"/>
  <c r="D156" i="4"/>
  <c r="O154" i="4"/>
  <c r="Q154" i="4"/>
  <c r="N154" i="4"/>
  <c r="P154" i="4"/>
  <c r="I156" i="4" l="1"/>
  <c r="L156" i="4" s="1"/>
  <c r="J156" i="4"/>
  <c r="M156" i="4" s="1"/>
  <c r="E156" i="4"/>
  <c r="F156" i="4"/>
  <c r="D157" i="4"/>
  <c r="O155" i="4"/>
  <c r="Q155" i="4"/>
  <c r="N155" i="4"/>
  <c r="P155" i="4"/>
  <c r="I157" i="4" l="1"/>
  <c r="L157" i="4" s="1"/>
  <c r="J157" i="4"/>
  <c r="M157" i="4" s="1"/>
  <c r="F157" i="4"/>
  <c r="E157" i="4"/>
  <c r="D158" i="4"/>
  <c r="Q156" i="4"/>
  <c r="O156" i="4"/>
  <c r="P156" i="4"/>
  <c r="N156" i="4"/>
  <c r="I158" i="4" l="1"/>
  <c r="L158" i="4" s="1"/>
  <c r="J158" i="4"/>
  <c r="M158" i="4" s="1"/>
  <c r="D159" i="4"/>
  <c r="E158" i="4"/>
  <c r="F158" i="4"/>
  <c r="Q157" i="4"/>
  <c r="O157" i="4"/>
  <c r="P157" i="4"/>
  <c r="N157" i="4"/>
  <c r="O158" i="4" l="1"/>
  <c r="Q158" i="4"/>
  <c r="I159" i="4"/>
  <c r="L159" i="4" s="1"/>
  <c r="J159" i="4"/>
  <c r="M159" i="4" s="1"/>
  <c r="F159" i="4"/>
  <c r="D160" i="4"/>
  <c r="E159" i="4"/>
  <c r="N158" i="4"/>
  <c r="P158" i="4"/>
  <c r="N159" i="4" l="1"/>
  <c r="P159" i="4"/>
  <c r="I160" i="4"/>
  <c r="L160" i="4" s="1"/>
  <c r="J160" i="4"/>
  <c r="M160" i="4" s="1"/>
  <c r="F160" i="4"/>
  <c r="E160" i="4"/>
  <c r="D161" i="4"/>
  <c r="O159" i="4"/>
  <c r="Q159" i="4"/>
  <c r="I161" i="4" l="1"/>
  <c r="L161" i="4" s="1"/>
  <c r="J161" i="4"/>
  <c r="M161" i="4" s="1"/>
  <c r="D162" i="4"/>
  <c r="F161" i="4"/>
  <c r="E161" i="4"/>
  <c r="Q160" i="4"/>
  <c r="O160" i="4"/>
  <c r="N160" i="4"/>
  <c r="P160" i="4"/>
  <c r="J162" i="4" l="1"/>
  <c r="M162" i="4" s="1"/>
  <c r="I162" i="4"/>
  <c r="L162" i="4" s="1"/>
  <c r="D163" i="4"/>
  <c r="F162" i="4"/>
  <c r="E162" i="4"/>
  <c r="O161" i="4"/>
  <c r="Q161" i="4"/>
  <c r="P161" i="4"/>
  <c r="N161" i="4"/>
  <c r="I163" i="4" l="1"/>
  <c r="L163" i="4" s="1"/>
  <c r="J163" i="4"/>
  <c r="M163" i="4" s="1"/>
  <c r="F163" i="4"/>
  <c r="D164" i="4"/>
  <c r="E163" i="4"/>
  <c r="P162" i="4"/>
  <c r="N162" i="4"/>
  <c r="O162" i="4"/>
  <c r="Q162" i="4"/>
  <c r="I164" i="4" l="1"/>
  <c r="L164" i="4" s="1"/>
  <c r="J164" i="4"/>
  <c r="M164" i="4" s="1"/>
  <c r="F164" i="4"/>
  <c r="D165" i="4"/>
  <c r="E164" i="4"/>
  <c r="O163" i="4"/>
  <c r="Q163" i="4"/>
  <c r="N163" i="4"/>
  <c r="P163" i="4"/>
  <c r="I165" i="4" l="1"/>
  <c r="L165" i="4" s="1"/>
  <c r="J165" i="4"/>
  <c r="M165" i="4" s="1"/>
  <c r="E165" i="4"/>
  <c r="F165" i="4"/>
  <c r="D166" i="4"/>
  <c r="O164" i="4"/>
  <c r="Q164" i="4"/>
  <c r="N164" i="4"/>
  <c r="P164" i="4"/>
  <c r="J166" i="4" l="1"/>
  <c r="M166" i="4" s="1"/>
  <c r="I166" i="4"/>
  <c r="L166" i="4" s="1"/>
  <c r="F166" i="4"/>
  <c r="D167" i="4"/>
  <c r="E166" i="4"/>
  <c r="Q165" i="4"/>
  <c r="O165" i="4"/>
  <c r="N165" i="4"/>
  <c r="P165" i="4"/>
  <c r="N166" i="4" l="1"/>
  <c r="P166" i="4"/>
  <c r="I167" i="4"/>
  <c r="L167" i="4" s="1"/>
  <c r="J167" i="4"/>
  <c r="M167" i="4" s="1"/>
  <c r="D168" i="4"/>
  <c r="F167" i="4"/>
  <c r="E167" i="4"/>
  <c r="Q166" i="4"/>
  <c r="O166" i="4"/>
  <c r="I168" i="4" l="1"/>
  <c r="L168" i="4" s="1"/>
  <c r="J168" i="4"/>
  <c r="M168" i="4" s="1"/>
  <c r="E168" i="4"/>
  <c r="F168" i="4"/>
  <c r="D169" i="4"/>
  <c r="O167" i="4"/>
  <c r="Q167" i="4"/>
  <c r="N167" i="4"/>
  <c r="P167" i="4"/>
  <c r="Q168" i="4" l="1"/>
  <c r="O168" i="4"/>
  <c r="I169" i="4"/>
  <c r="L169" i="4" s="1"/>
  <c r="J169" i="4"/>
  <c r="M169" i="4" s="1"/>
  <c r="E169" i="4"/>
  <c r="F169" i="4"/>
  <c r="D170" i="4"/>
  <c r="P168" i="4"/>
  <c r="N168" i="4"/>
  <c r="I170" i="4" l="1"/>
  <c r="L170" i="4" s="1"/>
  <c r="J170" i="4"/>
  <c r="M170" i="4" s="1"/>
  <c r="F170" i="4"/>
  <c r="D171" i="4"/>
  <c r="E170" i="4"/>
  <c r="O169" i="4"/>
  <c r="Q169" i="4"/>
  <c r="N169" i="4"/>
  <c r="P169" i="4"/>
  <c r="O170" i="4" l="1"/>
  <c r="Q170" i="4"/>
  <c r="I171" i="4"/>
  <c r="L171" i="4" s="1"/>
  <c r="J171" i="4"/>
  <c r="M171" i="4" s="1"/>
  <c r="F171" i="4"/>
  <c r="E171" i="4"/>
  <c r="N170" i="4"/>
  <c r="P170" i="4"/>
  <c r="O171" i="4" l="1"/>
  <c r="G6" i="4" s="1"/>
  <c r="Q171" i="4"/>
  <c r="F6" i="4" s="1"/>
  <c r="N171" i="4"/>
  <c r="G5" i="4" s="1"/>
  <c r="P171" i="4"/>
  <c r="F5" i="4" s="1"/>
</calcChain>
</file>

<file path=xl/sharedStrings.xml><?xml version="1.0" encoding="utf-8"?>
<sst xmlns="http://schemas.openxmlformats.org/spreadsheetml/2006/main" count="39" uniqueCount="28">
  <si>
    <t>Female</t>
  </si>
  <si>
    <t>Male</t>
  </si>
  <si>
    <t>Number of years left to invest</t>
  </si>
  <si>
    <t>Age:</t>
  </si>
  <si>
    <t>Initial Investment Amount</t>
  </si>
  <si>
    <t>Additional Per Year</t>
  </si>
  <si>
    <t>ROI</t>
  </si>
  <si>
    <t>Years to Compound</t>
  </si>
  <si>
    <t>Draw Down</t>
  </si>
  <si>
    <t>Year</t>
  </si>
  <si>
    <t>Compound</t>
  </si>
  <si>
    <t xml:space="preserve">Start </t>
  </si>
  <si>
    <t>Life 
Expectancy</t>
  </si>
  <si>
    <t>Years to 
Invest</t>
  </si>
  <si>
    <t>Investment Lifetime</t>
  </si>
  <si>
    <t>Compounding Calculator</t>
  </si>
  <si>
    <t>Wealth Creation Plan 1</t>
  </si>
  <si>
    <t>Wealth Creation Plan 2</t>
  </si>
  <si>
    <t>10% Gain</t>
  </si>
  <si>
    <t>$o</t>
  </si>
  <si>
    <t>Total expenses</t>
  </si>
  <si>
    <t>Total gains after expenses</t>
  </si>
  <si>
    <t>Expense Ratio &amp; Its Impact On Your Return</t>
  </si>
  <si>
    <t>Monthly Income</t>
  </si>
  <si>
    <t>Monthly Income to Invest (30%)</t>
  </si>
  <si>
    <t>Yearly Income to Invest</t>
  </si>
  <si>
    <t>Use 50% Yearly Income to Invest in S&amp;P500</t>
  </si>
  <si>
    <t>ROI 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</si>
</sst>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rgb="FF3A3A3A"/>
      <name val="Arial"/>
      <family val="2"/>
    </font>
    <font>
      <sz val="17"/>
      <color rgb="FF3A3A3A"/>
      <name val="Arial"/>
      <family val="2"/>
    </font>
    <font>
      <sz val="16"/>
      <color rgb="FF374151"/>
      <name val="Arial"/>
      <family val="2"/>
    </font>
    <font>
      <sz val="10.5"/>
      <color rgb="FF374151"/>
      <name val="Arial"/>
      <family val="2"/>
    </font>
    <font>
      <sz val="10.5"/>
      <color rgb="FF374151"/>
      <name val="Arial"/>
      <family val="2"/>
    </font>
    <font>
      <b/>
      <sz val="20"/>
      <color rgb="FF3A3A3A"/>
      <name val="Helvetica"/>
      <family val="2"/>
    </font>
    <font>
      <b/>
      <sz val="20"/>
      <color theme="1"/>
      <name val="Helvetica"/>
      <family val="2"/>
    </font>
    <font>
      <sz val="17"/>
      <color theme="1"/>
      <name val="Arial"/>
      <family val="2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Helvetica"/>
      <family val="2"/>
    </font>
    <font>
      <sz val="18"/>
      <color rgb="FF3A3A3A"/>
      <name val="Arial"/>
      <family val="2"/>
    </font>
    <font>
      <b/>
      <sz val="18"/>
      <color rgb="FF3A3A3A"/>
      <name val="Arial"/>
      <family val="2"/>
    </font>
    <font>
      <sz val="18"/>
      <color rgb="FF374151"/>
      <name val="Arial"/>
      <family val="2"/>
    </font>
    <font>
      <sz val="18"/>
      <color rgb="FF374151"/>
      <name val="Arial"/>
      <family val="2"/>
    </font>
    <font>
      <b/>
      <sz val="24"/>
      <color theme="1"/>
      <name val="Helvetica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3" fillId="3" borderId="0" xfId="0" applyFont="1" applyFill="1"/>
    <xf numFmtId="0" fontId="5" fillId="0" borderId="0" xfId="0" applyFont="1"/>
    <xf numFmtId="0" fontId="6" fillId="0" borderId="0" xfId="0" applyFont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/>
    <xf numFmtId="6" fontId="9" fillId="0" borderId="0" xfId="0" applyNumberFormat="1" applyFon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2" fillId="0" borderId="1" xfId="0" applyFont="1" applyBorder="1"/>
    <xf numFmtId="0" fontId="11" fillId="4" borderId="7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5" fillId="0" borderId="9" xfId="0" applyFont="1" applyBorder="1"/>
    <xf numFmtId="0" fontId="15" fillId="0" borderId="11" xfId="0" applyFont="1" applyBorder="1"/>
    <xf numFmtId="44" fontId="15" fillId="0" borderId="7" xfId="17" applyFont="1" applyBorder="1" applyAlignment="1">
      <alignment horizontal="center"/>
    </xf>
    <xf numFmtId="10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5" borderId="9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8" fontId="15" fillId="4" borderId="10" xfId="0" applyNumberFormat="1" applyFont="1" applyFill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7" fillId="0" borderId="4" xfId="0" applyFont="1" applyBorder="1"/>
    <xf numFmtId="0" fontId="17" fillId="0" borderId="8" xfId="0" applyFont="1" applyBorder="1"/>
    <xf numFmtId="0" fontId="17" fillId="0" borderId="5" xfId="0" applyFont="1" applyBorder="1"/>
    <xf numFmtId="0" fontId="17" fillId="0" borderId="0" xfId="0" applyFont="1"/>
    <xf numFmtId="0" fontId="18" fillId="0" borderId="6" xfId="0" applyFont="1" applyBorder="1"/>
    <xf numFmtId="0" fontId="18" fillId="0" borderId="1" xfId="0" applyFont="1" applyBorder="1"/>
    <xf numFmtId="9" fontId="18" fillId="0" borderId="1" xfId="0" applyNumberFormat="1" applyFont="1" applyBorder="1"/>
    <xf numFmtId="9" fontId="18" fillId="0" borderId="7" xfId="0" applyNumberFormat="1" applyFont="1" applyBorder="1"/>
    <xf numFmtId="0" fontId="18" fillId="0" borderId="0" xfId="0" applyFont="1"/>
    <xf numFmtId="0" fontId="19" fillId="0" borderId="6" xfId="0" applyFont="1" applyBorder="1"/>
    <xf numFmtId="6" fontId="19" fillId="0" borderId="1" xfId="0" applyNumberFormat="1" applyFont="1" applyBorder="1"/>
    <xf numFmtId="6" fontId="19" fillId="0" borderId="7" xfId="0" applyNumberFormat="1" applyFont="1" applyBorder="1"/>
    <xf numFmtId="6" fontId="19" fillId="0" borderId="0" xfId="0" applyNumberFormat="1" applyFont="1"/>
    <xf numFmtId="8" fontId="19" fillId="0" borderId="7" xfId="0" applyNumberFormat="1" applyFont="1" applyBorder="1"/>
    <xf numFmtId="0" fontId="19" fillId="0" borderId="9" xfId="0" applyFont="1" applyBorder="1"/>
    <xf numFmtId="6" fontId="19" fillId="0" borderId="11" xfId="0" applyNumberFormat="1" applyFont="1" applyBorder="1"/>
    <xf numFmtId="8" fontId="19" fillId="0" borderId="10" xfId="0" applyNumberFormat="1" applyFont="1" applyBorder="1"/>
    <xf numFmtId="44" fontId="15" fillId="0" borderId="5" xfId="17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10" fontId="0" fillId="0" borderId="0" xfId="0" applyNumberFormat="1"/>
    <xf numFmtId="164" fontId="0" fillId="0" borderId="0" xfId="17" applyNumberFormat="1" applyFont="1"/>
    <xf numFmtId="0" fontId="21" fillId="0" borderId="0" xfId="0" applyFont="1"/>
    <xf numFmtId="0" fontId="0" fillId="0" borderId="0" xfId="0" applyAlignment="1">
      <alignment horizontal="right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0" fillId="0" borderId="0" xfId="0" applyNumberFormat="1" applyFont="1"/>
    <xf numFmtId="9" fontId="4" fillId="0" borderId="0" xfId="18" applyFont="1"/>
  </cellXfs>
  <cellStyles count="19">
    <cellStyle name="Currency" xfId="1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Per cent" xfId="18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E742-04C4-704A-9410-094F8CC7D89A}">
  <dimension ref="A1:AY173"/>
  <sheetViews>
    <sheetView tabSelected="1" topLeftCell="C5" zoomScale="125" zoomScaleNormal="158" workbookViewId="0">
      <selection activeCell="F20" sqref="F20"/>
    </sheetView>
  </sheetViews>
  <sheetFormatPr baseColWidth="10" defaultRowHeight="16" x14ac:dyDescent="0.2"/>
  <cols>
    <col min="5" max="5" width="70" bestFit="1" customWidth="1"/>
    <col min="6" max="6" width="24" customWidth="1"/>
    <col min="7" max="7" width="53.1640625" bestFit="1" customWidth="1"/>
    <col min="10" max="10" width="21" customWidth="1"/>
    <col min="11" max="11" width="24.33203125" customWidth="1"/>
    <col min="12" max="12" width="23.5" customWidth="1"/>
    <col min="13" max="13" width="32" customWidth="1"/>
    <col min="14" max="14" width="17" bestFit="1" customWidth="1"/>
    <col min="15" max="15" width="12.5" customWidth="1"/>
    <col min="16" max="16" width="20.1640625" customWidth="1"/>
    <col min="17" max="17" width="23.6640625" customWidth="1"/>
    <col min="18" max="18" width="29" customWidth="1"/>
    <col min="20" max="20" width="11.83203125" bestFit="1" customWidth="1"/>
    <col min="21" max="21" width="16.83203125" bestFit="1" customWidth="1"/>
    <col min="22" max="22" width="16" bestFit="1" customWidth="1"/>
    <col min="25" max="25" width="11.83203125" bestFit="1" customWidth="1"/>
    <col min="26" max="26" width="16" bestFit="1" customWidth="1"/>
    <col min="27" max="27" width="16.83203125" bestFit="1" customWidth="1"/>
  </cols>
  <sheetData>
    <row r="1" spans="1:51" ht="22" x14ac:dyDescent="0.25">
      <c r="A1" s="10"/>
      <c r="B1" s="16" t="s">
        <v>1</v>
      </c>
      <c r="C1" s="16" t="s">
        <v>0</v>
      </c>
      <c r="D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1" ht="48" thickBot="1" x14ac:dyDescent="0.6">
      <c r="A2" s="11">
        <v>1980</v>
      </c>
      <c r="B2" s="12">
        <v>69.8</v>
      </c>
      <c r="C2" s="12">
        <v>74.7</v>
      </c>
      <c r="D2" s="3"/>
      <c r="E2" s="58" t="s">
        <v>14</v>
      </c>
      <c r="F2" s="58"/>
      <c r="G2" s="58"/>
      <c r="H2" s="3"/>
      <c r="I2" s="30"/>
      <c r="J2" s="57" t="s">
        <v>16</v>
      </c>
      <c r="K2" s="57"/>
      <c r="L2" s="57"/>
      <c r="M2" s="57"/>
      <c r="N2" s="30"/>
      <c r="O2" s="57" t="s">
        <v>17</v>
      </c>
      <c r="P2" s="57"/>
      <c r="Q2" s="57"/>
      <c r="R2" s="5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>
        <v>81.099999999999994</v>
      </c>
    </row>
    <row r="3" spans="1:51" ht="27" thickBot="1" x14ac:dyDescent="0.35">
      <c r="A3" s="11">
        <v>1981</v>
      </c>
      <c r="B3" s="12">
        <v>70.099999999999994</v>
      </c>
      <c r="C3" s="12">
        <v>75.2</v>
      </c>
      <c r="E3" s="19" t="s">
        <v>3</v>
      </c>
      <c r="F3" s="59">
        <v>30</v>
      </c>
      <c r="G3" s="60"/>
      <c r="I3" s="30"/>
      <c r="J3" s="32"/>
      <c r="K3" s="33"/>
      <c r="L3" s="33" t="s">
        <v>8</v>
      </c>
      <c r="M3" s="34" t="s">
        <v>10</v>
      </c>
      <c r="N3" s="35"/>
      <c r="O3" s="32"/>
      <c r="P3" s="33"/>
      <c r="Q3" s="33" t="s">
        <v>10</v>
      </c>
      <c r="R3" s="34" t="s">
        <v>8</v>
      </c>
    </row>
    <row r="4" spans="1:51" ht="54" x14ac:dyDescent="0.3">
      <c r="A4" s="11">
        <v>1982</v>
      </c>
      <c r="B4" s="12">
        <v>70.2</v>
      </c>
      <c r="C4" s="12">
        <v>75.3</v>
      </c>
      <c r="E4" s="14"/>
      <c r="F4" s="20" t="s">
        <v>12</v>
      </c>
      <c r="G4" s="21" t="s">
        <v>13</v>
      </c>
      <c r="I4" s="30"/>
      <c r="J4" s="36" t="s">
        <v>9</v>
      </c>
      <c r="K4" s="37" t="s">
        <v>11</v>
      </c>
      <c r="L4" s="38">
        <v>0.1</v>
      </c>
      <c r="M4" s="39">
        <v>0.15</v>
      </c>
      <c r="N4" s="40"/>
      <c r="O4" s="36" t="s">
        <v>9</v>
      </c>
      <c r="P4" s="37" t="s">
        <v>11</v>
      </c>
      <c r="Q4" s="38">
        <v>0.15</v>
      </c>
      <c r="R4" s="39">
        <v>0.1</v>
      </c>
    </row>
    <row r="5" spans="1:51" ht="26" x14ac:dyDescent="0.3">
      <c r="A5" s="11">
        <v>1983</v>
      </c>
      <c r="B5" s="12">
        <v>70.5</v>
      </c>
      <c r="C5" s="12">
        <v>75.7</v>
      </c>
      <c r="E5" s="18" t="s">
        <v>1</v>
      </c>
      <c r="F5" s="13">
        <f>SUM(P46:P171)</f>
        <v>110</v>
      </c>
      <c r="G5" s="17">
        <f>SUM(N46:N171)</f>
        <v>80</v>
      </c>
      <c r="I5" s="30"/>
      <c r="J5" s="41">
        <v>1</v>
      </c>
      <c r="K5" s="42">
        <f>G13</f>
        <v>1260154.5724353699</v>
      </c>
      <c r="L5" s="42">
        <f>$L$4*K5</f>
        <v>126015.45724353701</v>
      </c>
      <c r="M5" s="43">
        <f>(K5-L5)*(1+$M$4)</f>
        <v>1304259.9824706076</v>
      </c>
      <c r="N5" s="44"/>
      <c r="O5" s="41">
        <v>1</v>
      </c>
      <c r="P5" s="42">
        <f>K5</f>
        <v>1260154.5724353699</v>
      </c>
      <c r="Q5" s="42">
        <f t="shared" ref="Q5:Q14" si="0">P5*(1+$Q$4)</f>
        <v>1449177.7583006753</v>
      </c>
      <c r="R5" s="45">
        <f t="shared" ref="R5:R14" si="1">Q5*$R$4</f>
        <v>144917.77583006755</v>
      </c>
    </row>
    <row r="6" spans="1:51" ht="27" thickBot="1" x14ac:dyDescent="0.35">
      <c r="A6" s="11">
        <v>1984</v>
      </c>
      <c r="B6" s="12">
        <v>70.900000000000006</v>
      </c>
      <c r="C6" s="12">
        <v>75.8</v>
      </c>
      <c r="E6" s="27" t="s">
        <v>0</v>
      </c>
      <c r="F6" s="15">
        <f>SUM(Q46:Q171)</f>
        <v>116</v>
      </c>
      <c r="G6" s="28">
        <f>SUM(O46:O171)</f>
        <v>86</v>
      </c>
      <c r="I6" s="30"/>
      <c r="J6" s="41">
        <v>2</v>
      </c>
      <c r="K6" s="42">
        <f>M5</f>
        <v>1304259.9824706076</v>
      </c>
      <c r="L6" s="42">
        <f t="shared" ref="L6:L14" si="2">$L$4*K6</f>
        <v>130425.99824706076</v>
      </c>
      <c r="M6" s="43">
        <f t="shared" ref="M6:M24" si="3">(K6-L6)*(1+$M$4)</f>
        <v>1349909.0818570789</v>
      </c>
      <c r="N6" s="44"/>
      <c r="O6" s="41">
        <v>2</v>
      </c>
      <c r="P6" s="42">
        <f>Q5-R5</f>
        <v>1304259.9824706079</v>
      </c>
      <c r="Q6" s="42">
        <f t="shared" si="0"/>
        <v>1499898.979841199</v>
      </c>
      <c r="R6" s="45">
        <f t="shared" si="1"/>
        <v>149989.89798411992</v>
      </c>
    </row>
    <row r="7" spans="1:51" ht="24" x14ac:dyDescent="0.3">
      <c r="A7" s="11">
        <v>1985</v>
      </c>
      <c r="B7" s="12">
        <v>71.5</v>
      </c>
      <c r="C7" s="12">
        <v>76.400000000000006</v>
      </c>
      <c r="I7" s="30"/>
      <c r="J7" s="41">
        <v>3</v>
      </c>
      <c r="K7" s="42">
        <f t="shared" ref="K7:K14" si="4">M6</f>
        <v>1349909.0818570789</v>
      </c>
      <c r="L7" s="42">
        <f t="shared" si="2"/>
        <v>134990.9081857079</v>
      </c>
      <c r="M7" s="43">
        <f t="shared" si="3"/>
        <v>1397155.8997220767</v>
      </c>
      <c r="N7" s="44"/>
      <c r="O7" s="41">
        <v>3</v>
      </c>
      <c r="P7" s="42">
        <f t="shared" ref="P7:P14" si="5">Q6-R6</f>
        <v>1349909.0818570792</v>
      </c>
      <c r="Q7" s="42">
        <f t="shared" si="0"/>
        <v>1552395.444135641</v>
      </c>
      <c r="R7" s="45">
        <f t="shared" si="1"/>
        <v>155239.54441356412</v>
      </c>
    </row>
    <row r="8" spans="1:51" ht="48" thickBot="1" x14ac:dyDescent="0.6">
      <c r="A8" s="11">
        <v>1986</v>
      </c>
      <c r="B8" s="12">
        <v>72.099999999999994</v>
      </c>
      <c r="C8" s="12">
        <v>76.5</v>
      </c>
      <c r="E8" s="61" t="s">
        <v>15</v>
      </c>
      <c r="F8" s="61"/>
      <c r="G8" s="61"/>
      <c r="I8" s="35"/>
      <c r="J8" s="41">
        <v>4</v>
      </c>
      <c r="K8" s="42">
        <f t="shared" si="4"/>
        <v>1397155.8997220767</v>
      </c>
      <c r="L8" s="42">
        <f t="shared" si="2"/>
        <v>139715.58997220767</v>
      </c>
      <c r="M8" s="43">
        <f t="shared" si="3"/>
        <v>1446056.3562123494</v>
      </c>
      <c r="N8" s="44"/>
      <c r="O8" s="41">
        <v>4</v>
      </c>
      <c r="P8" s="42">
        <f t="shared" si="5"/>
        <v>1397155.899722077</v>
      </c>
      <c r="Q8" s="42">
        <f t="shared" si="0"/>
        <v>1606729.2846803884</v>
      </c>
      <c r="R8" s="45">
        <f t="shared" si="1"/>
        <v>160672.92846803885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1" ht="26" x14ac:dyDescent="0.3">
      <c r="A9" s="11">
        <v>1987</v>
      </c>
      <c r="B9" s="12">
        <v>72.5</v>
      </c>
      <c r="C9" s="12">
        <v>76.7</v>
      </c>
      <c r="E9" s="62" t="s">
        <v>4</v>
      </c>
      <c r="F9" s="63"/>
      <c r="G9" s="49">
        <v>10000</v>
      </c>
      <c r="I9" s="31"/>
      <c r="J9" s="41">
        <v>5</v>
      </c>
      <c r="K9" s="42">
        <f t="shared" si="4"/>
        <v>1446056.3562123494</v>
      </c>
      <c r="L9" s="42">
        <f t="shared" si="2"/>
        <v>144605.63562123495</v>
      </c>
      <c r="M9" s="43">
        <f t="shared" si="3"/>
        <v>1496668.3286797814</v>
      </c>
      <c r="N9" s="44"/>
      <c r="O9" s="41">
        <v>5</v>
      </c>
      <c r="P9" s="42">
        <f t="shared" si="5"/>
        <v>1446056.3562123496</v>
      </c>
      <c r="Q9" s="42">
        <f t="shared" si="0"/>
        <v>1662964.809644202</v>
      </c>
      <c r="R9" s="45">
        <f t="shared" si="1"/>
        <v>166296.48096442022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>
        <v>85.9</v>
      </c>
    </row>
    <row r="10" spans="1:51" ht="26" x14ac:dyDescent="0.3">
      <c r="A10" s="11">
        <v>1988</v>
      </c>
      <c r="B10" s="12">
        <v>72.599999999999994</v>
      </c>
      <c r="C10" s="12">
        <v>76.900000000000006</v>
      </c>
      <c r="E10" s="55" t="s">
        <v>5</v>
      </c>
      <c r="F10" s="56"/>
      <c r="G10" s="24">
        <v>6000</v>
      </c>
      <c r="I10" s="30"/>
      <c r="J10" s="41">
        <v>6</v>
      </c>
      <c r="K10" s="42">
        <f t="shared" si="4"/>
        <v>1496668.3286797814</v>
      </c>
      <c r="L10" s="42">
        <f t="shared" si="2"/>
        <v>149666.83286797814</v>
      </c>
      <c r="M10" s="43">
        <f t="shared" si="3"/>
        <v>1549051.7201835737</v>
      </c>
      <c r="N10" s="44"/>
      <c r="O10" s="41">
        <v>6</v>
      </c>
      <c r="P10" s="42">
        <f t="shared" si="5"/>
        <v>1496668.3286797819</v>
      </c>
      <c r="Q10" s="42">
        <f t="shared" si="0"/>
        <v>1721168.5779817491</v>
      </c>
      <c r="R10" s="45">
        <f t="shared" si="1"/>
        <v>172116.85779817493</v>
      </c>
    </row>
    <row r="11" spans="1:51" ht="26" x14ac:dyDescent="0.3">
      <c r="A11" s="11">
        <v>1989</v>
      </c>
      <c r="B11" s="12">
        <v>72.8</v>
      </c>
      <c r="C11" s="12">
        <v>77.2</v>
      </c>
      <c r="E11" s="55" t="s">
        <v>6</v>
      </c>
      <c r="F11" s="56"/>
      <c r="G11" s="25">
        <v>0.1</v>
      </c>
      <c r="I11" s="30"/>
      <c r="J11" s="41">
        <v>7</v>
      </c>
      <c r="K11" s="42">
        <f t="shared" si="4"/>
        <v>1549051.7201835737</v>
      </c>
      <c r="L11" s="42">
        <f t="shared" si="2"/>
        <v>154905.17201835738</v>
      </c>
      <c r="M11" s="43">
        <f t="shared" si="3"/>
        <v>1603268.5303899986</v>
      </c>
      <c r="N11" s="44"/>
      <c r="O11" s="41">
        <v>7</v>
      </c>
      <c r="P11" s="42">
        <f t="shared" si="5"/>
        <v>1549051.7201835741</v>
      </c>
      <c r="Q11" s="42">
        <f t="shared" si="0"/>
        <v>1781409.4782111102</v>
      </c>
      <c r="R11" s="45">
        <f t="shared" si="1"/>
        <v>178140.94782111104</v>
      </c>
    </row>
    <row r="12" spans="1:51" ht="26" x14ac:dyDescent="0.3">
      <c r="A12" s="11">
        <v>1990</v>
      </c>
      <c r="B12" s="12">
        <v>73.099999999999994</v>
      </c>
      <c r="C12" s="12">
        <v>77.599999999999994</v>
      </c>
      <c r="E12" s="55" t="s">
        <v>7</v>
      </c>
      <c r="F12" s="56"/>
      <c r="G12" s="26">
        <v>30</v>
      </c>
      <c r="I12" s="30"/>
      <c r="J12" s="41">
        <v>8</v>
      </c>
      <c r="K12" s="42">
        <f t="shared" si="4"/>
        <v>1603268.5303899986</v>
      </c>
      <c r="L12" s="42">
        <f t="shared" si="2"/>
        <v>160326.85303899986</v>
      </c>
      <c r="M12" s="43">
        <f t="shared" si="3"/>
        <v>1659382.9289536483</v>
      </c>
      <c r="N12" s="44"/>
      <c r="O12" s="41">
        <v>8</v>
      </c>
      <c r="P12" s="42">
        <f t="shared" si="5"/>
        <v>1603268.5303899993</v>
      </c>
      <c r="Q12" s="42">
        <f t="shared" si="0"/>
        <v>1843758.8099484991</v>
      </c>
      <c r="R12" s="45">
        <f t="shared" si="1"/>
        <v>184375.88099484993</v>
      </c>
    </row>
    <row r="13" spans="1:51" ht="27" thickBot="1" x14ac:dyDescent="0.35">
      <c r="A13" s="11">
        <v>1991</v>
      </c>
      <c r="B13" s="12">
        <v>73.5</v>
      </c>
      <c r="C13" s="12">
        <v>77.900000000000006</v>
      </c>
      <c r="E13" s="22"/>
      <c r="F13" s="23"/>
      <c r="G13" s="29">
        <f>-FV(G11,G12,G10,G9,1)</f>
        <v>1260154.5724353699</v>
      </c>
      <c r="I13" s="30"/>
      <c r="J13" s="41">
        <v>9</v>
      </c>
      <c r="K13" s="42">
        <f t="shared" si="4"/>
        <v>1659382.9289536483</v>
      </c>
      <c r="L13" s="42">
        <f t="shared" si="2"/>
        <v>165938.29289536484</v>
      </c>
      <c r="M13" s="43">
        <f t="shared" si="3"/>
        <v>1717461.3314670259</v>
      </c>
      <c r="N13" s="44"/>
      <c r="O13" s="41">
        <v>9</v>
      </c>
      <c r="P13" s="42">
        <f t="shared" si="5"/>
        <v>1659382.9289536492</v>
      </c>
      <c r="Q13" s="42">
        <f t="shared" si="0"/>
        <v>1908290.3682966966</v>
      </c>
      <c r="R13" s="45">
        <f t="shared" si="1"/>
        <v>190829.03682966967</v>
      </c>
    </row>
    <row r="14" spans="1:51" ht="24" x14ac:dyDescent="0.3">
      <c r="A14" s="11">
        <v>1992</v>
      </c>
      <c r="B14" s="12">
        <v>73.8</v>
      </c>
      <c r="C14" s="12">
        <v>78.2</v>
      </c>
      <c r="I14" s="30"/>
      <c r="J14" s="41">
        <v>10</v>
      </c>
      <c r="K14" s="42">
        <f t="shared" si="4"/>
        <v>1717461.3314670259</v>
      </c>
      <c r="L14" s="42">
        <f t="shared" si="2"/>
        <v>171746.1331467026</v>
      </c>
      <c r="M14" s="43">
        <f t="shared" si="3"/>
        <v>1777572.4780683718</v>
      </c>
      <c r="N14" s="44"/>
      <c r="O14" s="41">
        <v>10</v>
      </c>
      <c r="P14" s="42">
        <f t="shared" si="5"/>
        <v>1717461.3314670268</v>
      </c>
      <c r="Q14" s="42">
        <f t="shared" si="0"/>
        <v>1975080.5311870808</v>
      </c>
      <c r="R14" s="45">
        <f t="shared" si="1"/>
        <v>197508.05311870808</v>
      </c>
    </row>
    <row r="15" spans="1:51" ht="24" x14ac:dyDescent="0.3">
      <c r="A15" s="11">
        <v>1993</v>
      </c>
      <c r="B15" s="12">
        <v>73.900000000000006</v>
      </c>
      <c r="C15" s="12">
        <v>78.3</v>
      </c>
      <c r="I15" s="30"/>
      <c r="J15" s="41">
        <v>11</v>
      </c>
      <c r="K15" s="42">
        <f t="shared" ref="K15:K24" si="6">M14</f>
        <v>1777572.4780683718</v>
      </c>
      <c r="L15" s="42">
        <f t="shared" ref="L15:L24" si="7">$L$4*K15</f>
        <v>177757.2478068372</v>
      </c>
      <c r="M15" s="43">
        <f t="shared" si="3"/>
        <v>1839787.5148007644</v>
      </c>
      <c r="N15" s="44"/>
      <c r="O15" s="41">
        <v>11</v>
      </c>
      <c r="P15" s="42">
        <f t="shared" ref="P15:P24" si="8">Q14-R14</f>
        <v>1777572.4780683727</v>
      </c>
      <c r="Q15" s="42">
        <f t="shared" ref="Q15:Q24" si="9">P15*(1+$Q$4)</f>
        <v>2044208.3497786284</v>
      </c>
      <c r="R15" s="45">
        <f t="shared" ref="R15:R24" si="10">Q15*$R$4</f>
        <v>204420.83497786286</v>
      </c>
    </row>
    <row r="16" spans="1:51" ht="26" x14ac:dyDescent="0.3">
      <c r="A16" s="11">
        <v>1994</v>
      </c>
      <c r="B16" s="12">
        <v>74.099999999999994</v>
      </c>
      <c r="C16" s="12">
        <v>78.400000000000006</v>
      </c>
      <c r="E16" s="50" t="s">
        <v>23</v>
      </c>
      <c r="F16" s="50">
        <v>10000</v>
      </c>
      <c r="I16" s="30"/>
      <c r="J16" s="41">
        <v>12</v>
      </c>
      <c r="K16" s="42">
        <f t="shared" si="6"/>
        <v>1839787.5148007644</v>
      </c>
      <c r="L16" s="42">
        <f t="shared" si="7"/>
        <v>183978.75148007646</v>
      </c>
      <c r="M16" s="43">
        <f t="shared" si="3"/>
        <v>1904180.0778187909</v>
      </c>
      <c r="N16" s="44"/>
      <c r="O16" s="41">
        <v>12</v>
      </c>
      <c r="P16" s="42">
        <f t="shared" si="8"/>
        <v>1839787.5148007656</v>
      </c>
      <c r="Q16" s="42">
        <f t="shared" si="9"/>
        <v>2115755.6420208802</v>
      </c>
      <c r="R16" s="45">
        <f t="shared" si="10"/>
        <v>211575.56420208805</v>
      </c>
      <c r="S16" s="7"/>
      <c r="T16" s="7"/>
    </row>
    <row r="17" spans="1:20" ht="26" x14ac:dyDescent="0.3">
      <c r="A17" s="11">
        <v>1995</v>
      </c>
      <c r="B17" s="12">
        <v>74.099999999999994</v>
      </c>
      <c r="C17" s="12">
        <v>78.599999999999994</v>
      </c>
      <c r="E17" s="50" t="s">
        <v>24</v>
      </c>
      <c r="F17" s="50">
        <v>3000</v>
      </c>
      <c r="I17" s="30"/>
      <c r="J17" s="41">
        <v>13</v>
      </c>
      <c r="K17" s="42">
        <f t="shared" si="6"/>
        <v>1904180.0778187909</v>
      </c>
      <c r="L17" s="42">
        <f t="shared" si="7"/>
        <v>190418.0077818791</v>
      </c>
      <c r="M17" s="43">
        <f t="shared" si="3"/>
        <v>1970826.3805424485</v>
      </c>
      <c r="N17" s="44"/>
      <c r="O17" s="41">
        <v>13</v>
      </c>
      <c r="P17" s="42">
        <f t="shared" si="8"/>
        <v>1904180.0778187923</v>
      </c>
      <c r="Q17" s="42">
        <f t="shared" si="9"/>
        <v>2189807.0894916109</v>
      </c>
      <c r="R17" s="45">
        <f t="shared" si="10"/>
        <v>218980.70894916111</v>
      </c>
      <c r="S17" s="9"/>
      <c r="T17" s="9"/>
    </row>
    <row r="18" spans="1:20" ht="26" x14ac:dyDescent="0.3">
      <c r="A18" s="11">
        <v>1996</v>
      </c>
      <c r="B18" s="12">
        <v>74.400000000000006</v>
      </c>
      <c r="C18" s="12">
        <v>78.900000000000006</v>
      </c>
      <c r="E18" s="50" t="s">
        <v>25</v>
      </c>
      <c r="F18" s="50">
        <f>3000*12</f>
        <v>36000</v>
      </c>
      <c r="I18" s="30"/>
      <c r="J18" s="41">
        <v>14</v>
      </c>
      <c r="K18" s="42">
        <f t="shared" si="6"/>
        <v>1970826.3805424485</v>
      </c>
      <c r="L18" s="42">
        <f t="shared" si="7"/>
        <v>197082.63805424486</v>
      </c>
      <c r="M18" s="43">
        <f t="shared" si="3"/>
        <v>2039805.3038614339</v>
      </c>
      <c r="N18" s="44"/>
      <c r="O18" s="41">
        <v>14</v>
      </c>
      <c r="P18" s="42">
        <f t="shared" si="8"/>
        <v>1970826.3805424497</v>
      </c>
      <c r="Q18" s="42">
        <f t="shared" si="9"/>
        <v>2266450.3376238169</v>
      </c>
      <c r="R18" s="45">
        <f t="shared" si="10"/>
        <v>226645.0337623817</v>
      </c>
      <c r="S18" s="9"/>
      <c r="T18" s="9"/>
    </row>
    <row r="19" spans="1:20" ht="26" x14ac:dyDescent="0.3">
      <c r="A19" s="11">
        <v>1997</v>
      </c>
      <c r="B19" s="12">
        <v>74.8</v>
      </c>
      <c r="C19" s="12">
        <v>79.099999999999994</v>
      </c>
      <c r="E19" s="50" t="s">
        <v>26</v>
      </c>
      <c r="F19" s="50">
        <f>F18/2</f>
        <v>18000</v>
      </c>
      <c r="I19" s="30"/>
      <c r="J19" s="41">
        <v>15</v>
      </c>
      <c r="K19" s="42">
        <f t="shared" si="6"/>
        <v>2039805.3038614339</v>
      </c>
      <c r="L19" s="42">
        <f t="shared" si="7"/>
        <v>203980.53038614339</v>
      </c>
      <c r="M19" s="43">
        <f t="shared" si="3"/>
        <v>2111198.4894965841</v>
      </c>
      <c r="N19" s="44"/>
      <c r="O19" s="41">
        <v>15</v>
      </c>
      <c r="P19" s="42">
        <f t="shared" si="8"/>
        <v>2039805.3038614353</v>
      </c>
      <c r="Q19" s="42">
        <f t="shared" si="9"/>
        <v>2345776.0994406505</v>
      </c>
      <c r="R19" s="45">
        <f t="shared" si="10"/>
        <v>234577.60994406507</v>
      </c>
      <c r="S19" s="9"/>
      <c r="T19" s="9"/>
    </row>
    <row r="20" spans="1:20" ht="24" x14ac:dyDescent="0.3">
      <c r="A20" s="11">
        <v>1998</v>
      </c>
      <c r="B20" s="12">
        <v>75.3</v>
      </c>
      <c r="C20" s="12">
        <v>79.400000000000006</v>
      </c>
      <c r="I20" s="30"/>
      <c r="J20" s="41">
        <v>16</v>
      </c>
      <c r="K20" s="42">
        <f t="shared" si="6"/>
        <v>2111198.4894965841</v>
      </c>
      <c r="L20" s="42">
        <f t="shared" si="7"/>
        <v>211119.84894965842</v>
      </c>
      <c r="M20" s="43">
        <f t="shared" si="3"/>
        <v>2185090.4366289643</v>
      </c>
      <c r="N20" s="44"/>
      <c r="O20" s="41">
        <v>16</v>
      </c>
      <c r="P20" s="42">
        <f t="shared" si="8"/>
        <v>2111198.4894965854</v>
      </c>
      <c r="Q20" s="42">
        <f t="shared" si="9"/>
        <v>2427878.262921073</v>
      </c>
      <c r="R20" s="45">
        <f t="shared" si="10"/>
        <v>242787.82629210732</v>
      </c>
      <c r="S20" s="9"/>
      <c r="T20" s="9"/>
    </row>
    <row r="21" spans="1:20" ht="24" x14ac:dyDescent="0.3">
      <c r="A21" s="11">
        <v>1999</v>
      </c>
      <c r="B21" s="12">
        <v>75.599999999999994</v>
      </c>
      <c r="C21" s="12">
        <v>79.599999999999994</v>
      </c>
      <c r="I21" s="30"/>
      <c r="J21" s="41">
        <v>17</v>
      </c>
      <c r="K21" s="42">
        <f t="shared" si="6"/>
        <v>2185090.4366289643</v>
      </c>
      <c r="L21" s="42">
        <f t="shared" si="7"/>
        <v>218509.04366289644</v>
      </c>
      <c r="M21" s="43">
        <f t="shared" si="3"/>
        <v>2261568.6019109781</v>
      </c>
      <c r="N21" s="44"/>
      <c r="O21" s="41">
        <v>17</v>
      </c>
      <c r="P21" s="42">
        <f t="shared" si="8"/>
        <v>2185090.4366289657</v>
      </c>
      <c r="Q21" s="42">
        <f t="shared" si="9"/>
        <v>2512854.0021233102</v>
      </c>
      <c r="R21" s="45">
        <f t="shared" si="10"/>
        <v>251285.40021233103</v>
      </c>
      <c r="S21" s="9"/>
      <c r="T21" s="9"/>
    </row>
    <row r="22" spans="1:20" ht="24" x14ac:dyDescent="0.3">
      <c r="A22" s="11">
        <v>2000</v>
      </c>
      <c r="B22" s="12">
        <v>76</v>
      </c>
      <c r="C22" s="12">
        <v>80</v>
      </c>
      <c r="I22" s="30"/>
      <c r="J22" s="41">
        <v>18</v>
      </c>
      <c r="K22" s="42">
        <f t="shared" si="6"/>
        <v>2261568.6019109781</v>
      </c>
      <c r="L22" s="42">
        <f t="shared" si="7"/>
        <v>226156.86019109783</v>
      </c>
      <c r="M22" s="43">
        <f t="shared" si="3"/>
        <v>2340723.502977862</v>
      </c>
      <c r="N22" s="44"/>
      <c r="O22" s="41">
        <v>18</v>
      </c>
      <c r="P22" s="42">
        <f t="shared" si="8"/>
        <v>2261568.601910979</v>
      </c>
      <c r="Q22" s="42">
        <f t="shared" si="9"/>
        <v>2600803.8921976257</v>
      </c>
      <c r="R22" s="45">
        <f t="shared" si="10"/>
        <v>260080.38921976258</v>
      </c>
      <c r="S22" s="9"/>
      <c r="T22" s="9"/>
    </row>
    <row r="23" spans="1:20" ht="24" x14ac:dyDescent="0.3">
      <c r="A23" s="11">
        <v>2001</v>
      </c>
      <c r="B23" s="12">
        <v>76.3</v>
      </c>
      <c r="C23" s="12">
        <v>80.3</v>
      </c>
      <c r="I23" s="30"/>
      <c r="J23" s="41">
        <v>19</v>
      </c>
      <c r="K23" s="42">
        <f t="shared" si="6"/>
        <v>2340723.502977862</v>
      </c>
      <c r="L23" s="42">
        <f t="shared" si="7"/>
        <v>234072.35029778621</v>
      </c>
      <c r="M23" s="43">
        <f t="shared" si="3"/>
        <v>2422648.825582087</v>
      </c>
      <c r="N23" s="44"/>
      <c r="O23" s="41">
        <v>19</v>
      </c>
      <c r="P23" s="42">
        <f t="shared" si="8"/>
        <v>2340723.502977863</v>
      </c>
      <c r="Q23" s="42">
        <f t="shared" si="9"/>
        <v>2691832.0284245424</v>
      </c>
      <c r="R23" s="45">
        <f t="shared" si="10"/>
        <v>269183.20284245425</v>
      </c>
      <c r="S23" s="9"/>
      <c r="T23" s="9"/>
    </row>
    <row r="24" spans="1:20" ht="25" thickBot="1" x14ac:dyDescent="0.35">
      <c r="A24" s="11">
        <v>2002</v>
      </c>
      <c r="B24" s="12">
        <v>76.599999999999994</v>
      </c>
      <c r="C24" s="12">
        <v>80.599999999999994</v>
      </c>
      <c r="I24" s="30"/>
      <c r="J24" s="46">
        <v>20</v>
      </c>
      <c r="K24" s="47">
        <f t="shared" si="6"/>
        <v>2422648.825582087</v>
      </c>
      <c r="L24" s="47">
        <f t="shared" si="7"/>
        <v>242264.88255820872</v>
      </c>
      <c r="M24" s="43">
        <f t="shared" si="3"/>
        <v>2507441.5344774597</v>
      </c>
      <c r="N24" s="44"/>
      <c r="O24" s="46">
        <v>20</v>
      </c>
      <c r="P24" s="47">
        <f t="shared" si="8"/>
        <v>2422648.825582088</v>
      </c>
      <c r="Q24" s="47">
        <f t="shared" si="9"/>
        <v>2786046.1494194008</v>
      </c>
      <c r="R24" s="48">
        <f t="shared" si="10"/>
        <v>278604.61494194012</v>
      </c>
      <c r="S24" s="9"/>
      <c r="T24" s="9"/>
    </row>
    <row r="25" spans="1:20" ht="22" x14ac:dyDescent="0.25">
      <c r="A25" s="11">
        <v>2003</v>
      </c>
      <c r="B25" s="12">
        <v>76.599999999999994</v>
      </c>
      <c r="C25" s="12">
        <v>81.599999999999994</v>
      </c>
      <c r="P25" s="8"/>
      <c r="Q25" s="9"/>
      <c r="R25" s="9"/>
      <c r="S25" s="9"/>
      <c r="T25" s="9"/>
    </row>
    <row r="26" spans="1:20" ht="22" x14ac:dyDescent="0.25">
      <c r="A26" s="11">
        <v>2004</v>
      </c>
      <c r="B26" s="12">
        <v>77.099999999999994</v>
      </c>
      <c r="C26" s="12">
        <v>82</v>
      </c>
      <c r="P26" s="8"/>
      <c r="Q26" s="9"/>
      <c r="R26" s="9"/>
      <c r="S26" s="9"/>
      <c r="T26" s="9"/>
    </row>
    <row r="27" spans="1:20" ht="22" x14ac:dyDescent="0.25">
      <c r="A27" s="11">
        <v>2005</v>
      </c>
      <c r="B27" s="12">
        <v>77.599999999999994</v>
      </c>
      <c r="C27" s="12">
        <v>82.5</v>
      </c>
    </row>
    <row r="28" spans="1:20" ht="22" x14ac:dyDescent="0.25">
      <c r="A28" s="11">
        <v>2006</v>
      </c>
      <c r="B28" s="12">
        <v>77.8</v>
      </c>
      <c r="C28" s="12">
        <v>82.6</v>
      </c>
    </row>
    <row r="29" spans="1:20" ht="22" x14ac:dyDescent="0.25">
      <c r="A29" s="11">
        <v>2007</v>
      </c>
      <c r="B29" s="12">
        <v>78.099999999999994</v>
      </c>
      <c r="C29" s="12">
        <v>82.9</v>
      </c>
      <c r="P29" s="6"/>
    </row>
    <row r="30" spans="1:20" ht="22" x14ac:dyDescent="0.25">
      <c r="A30" s="11">
        <v>2008</v>
      </c>
      <c r="B30" s="12">
        <v>78.400000000000006</v>
      </c>
      <c r="C30" s="12">
        <v>83.3</v>
      </c>
    </row>
    <row r="31" spans="1:20" ht="22" x14ac:dyDescent="0.25">
      <c r="A31" s="11">
        <v>2009</v>
      </c>
      <c r="B31" s="12">
        <v>78.900000000000006</v>
      </c>
      <c r="C31" s="12">
        <v>83.7</v>
      </c>
    </row>
    <row r="32" spans="1:20" ht="22" x14ac:dyDescent="0.25">
      <c r="A32" s="11">
        <v>2010</v>
      </c>
      <c r="B32" s="12">
        <v>79.2</v>
      </c>
      <c r="C32" s="12">
        <v>84</v>
      </c>
    </row>
    <row r="33" spans="1:17" ht="22" x14ac:dyDescent="0.25">
      <c r="A33" s="11">
        <v>2011</v>
      </c>
      <c r="B33" s="12">
        <v>79.5</v>
      </c>
      <c r="C33" s="12">
        <v>84.1</v>
      </c>
    </row>
    <row r="34" spans="1:17" ht="22" x14ac:dyDescent="0.25">
      <c r="A34" s="11">
        <v>2012</v>
      </c>
      <c r="B34" s="12">
        <v>79.8</v>
      </c>
      <c r="C34" s="12">
        <v>84.3</v>
      </c>
    </row>
    <row r="35" spans="1:17" ht="22" x14ac:dyDescent="0.25">
      <c r="A35" s="11">
        <v>2013</v>
      </c>
      <c r="B35" s="12">
        <v>80.099999999999994</v>
      </c>
      <c r="C35" s="12">
        <v>84.5</v>
      </c>
    </row>
    <row r="36" spans="1:17" ht="22" x14ac:dyDescent="0.25">
      <c r="A36" s="11">
        <v>2014</v>
      </c>
      <c r="B36" s="12">
        <v>80.3</v>
      </c>
      <c r="C36" s="12">
        <v>84.8</v>
      </c>
    </row>
    <row r="37" spans="1:17" ht="22" x14ac:dyDescent="0.25">
      <c r="A37" s="11">
        <v>2015</v>
      </c>
      <c r="B37" s="12">
        <v>80.5</v>
      </c>
      <c r="C37" s="12">
        <v>85.1</v>
      </c>
    </row>
    <row r="38" spans="1:17" ht="22" x14ac:dyDescent="0.25">
      <c r="A38" s="11">
        <v>2016</v>
      </c>
      <c r="B38" s="12">
        <v>80.7</v>
      </c>
      <c r="C38" s="12">
        <v>85.1</v>
      </c>
    </row>
    <row r="39" spans="1:17" ht="22" x14ac:dyDescent="0.25">
      <c r="A39" s="11">
        <v>2017</v>
      </c>
      <c r="B39" s="12">
        <v>80.900000000000006</v>
      </c>
      <c r="C39" s="12">
        <v>85.4</v>
      </c>
    </row>
    <row r="40" spans="1:17" ht="22" x14ac:dyDescent="0.25">
      <c r="A40" s="11">
        <v>2018</v>
      </c>
      <c r="B40" s="12">
        <v>81.2</v>
      </c>
      <c r="C40" s="12">
        <v>85.5</v>
      </c>
    </row>
    <row r="41" spans="1:17" ht="22" x14ac:dyDescent="0.25">
      <c r="A41" s="11">
        <v>2019</v>
      </c>
      <c r="B41" s="12">
        <v>81.400000000000006</v>
      </c>
      <c r="C41" s="12">
        <v>85.9</v>
      </c>
    </row>
    <row r="42" spans="1:17" ht="22" x14ac:dyDescent="0.25">
      <c r="A42" s="11">
        <v>2020</v>
      </c>
      <c r="B42" s="12">
        <v>81.3</v>
      </c>
      <c r="C42" s="12">
        <v>85.9</v>
      </c>
    </row>
    <row r="43" spans="1:17" ht="22" x14ac:dyDescent="0.25">
      <c r="A43" s="11">
        <v>2021</v>
      </c>
      <c r="B43" s="12">
        <v>81.099999999999994</v>
      </c>
      <c r="C43" s="12">
        <v>85.9</v>
      </c>
    </row>
    <row r="44" spans="1:17" x14ac:dyDescent="0.2">
      <c r="B44">
        <f>(B43/B2)^(1/41)-1</f>
        <v>3.6664355115396674E-3</v>
      </c>
      <c r="C44">
        <f>(C43/C2)^(1/41)-1</f>
        <v>3.4132200304637372E-3</v>
      </c>
    </row>
    <row r="45" spans="1:17" ht="22" x14ac:dyDescent="0.25">
      <c r="A45" s="2">
        <v>2022</v>
      </c>
      <c r="B45">
        <f>B43*(1+B44)</f>
        <v>81.397347919985862</v>
      </c>
      <c r="C45">
        <f>C43*(1+C44)</f>
        <v>86.193195600616846</v>
      </c>
      <c r="G45" s="5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" x14ac:dyDescent="0.25">
      <c r="A46" s="2">
        <v>2023</v>
      </c>
      <c r="B46">
        <f>B45*(1+$B$44)</f>
        <v>81.695786046944846</v>
      </c>
      <c r="C46">
        <f>C45*(1+$C$44)</f>
        <v>86.487391942330547</v>
      </c>
      <c r="D46" s="4">
        <f>F3</f>
        <v>30</v>
      </c>
      <c r="E46" t="str">
        <f t="shared" ref="E46:E96" si="11">IF(D46&gt;B46,"GG","Go")</f>
        <v>Go</v>
      </c>
      <c r="F46" t="str">
        <f t="shared" ref="F46:F96" si="12">IF(D46&gt;C46,"GG","Go")</f>
        <v>Go</v>
      </c>
      <c r="G46">
        <f>A46-2023</f>
        <v>0</v>
      </c>
      <c r="H46" s="1"/>
      <c r="I46" s="1" t="str">
        <f t="shared" ref="I46:I109" si="13">IF(D46&gt;B46,"1","0")</f>
        <v>0</v>
      </c>
      <c r="J46" s="1" t="str">
        <f t="shared" ref="J46:J109" si="14">IF(D46&gt;C46,"1","0")</f>
        <v>0</v>
      </c>
      <c r="K46" s="1"/>
      <c r="L46" s="1">
        <v>0</v>
      </c>
      <c r="M46" s="1">
        <v>0</v>
      </c>
      <c r="N46" s="1">
        <f>L46*G46</f>
        <v>0</v>
      </c>
      <c r="O46" s="1">
        <f t="shared" ref="O46" si="15">M46*G46</f>
        <v>0</v>
      </c>
      <c r="P46" s="1">
        <f t="shared" ref="P46:P109" si="16">L46*D46</f>
        <v>0</v>
      </c>
      <c r="Q46" s="1">
        <v>0</v>
      </c>
    </row>
    <row r="47" spans="1:17" ht="22" x14ac:dyDescent="0.25">
      <c r="A47" s="2">
        <v>2024</v>
      </c>
      <c r="B47">
        <f t="shared" ref="B47:B55" si="17">B46*(1+$B$44)</f>
        <v>81.995318378050513</v>
      </c>
      <c r="C47">
        <f t="shared" ref="C47:C55" si="18">C46*(1+$C$44)</f>
        <v>86.782592440890681</v>
      </c>
      <c r="D47">
        <f>D46+1</f>
        <v>31</v>
      </c>
      <c r="E47" t="str">
        <f t="shared" si="11"/>
        <v>Go</v>
      </c>
      <c r="F47" t="str">
        <f t="shared" si="12"/>
        <v>Go</v>
      </c>
      <c r="G47">
        <f t="shared" ref="G47:G111" si="19">A47-2023</f>
        <v>1</v>
      </c>
      <c r="H47" s="1"/>
      <c r="I47" s="1" t="str">
        <f t="shared" si="13"/>
        <v>0</v>
      </c>
      <c r="J47" s="1" t="str">
        <f t="shared" si="14"/>
        <v>0</v>
      </c>
      <c r="K47" s="1"/>
      <c r="L47" s="1" t="str">
        <f t="shared" ref="L47:L73" si="20">IF(I47&gt;I46,"1","0")</f>
        <v>0</v>
      </c>
      <c r="M47" s="1" t="str">
        <f t="shared" ref="M47:M72" si="21">IF(J47&gt;J46,"1","0")</f>
        <v>0</v>
      </c>
      <c r="N47" s="1">
        <f t="shared" ref="N47:N73" si="22">L47*G47</f>
        <v>0</v>
      </c>
      <c r="O47" s="1">
        <f t="shared" ref="O47:O73" si="23">M47*G47</f>
        <v>0</v>
      </c>
      <c r="P47" s="1">
        <f t="shared" si="16"/>
        <v>0</v>
      </c>
      <c r="Q47" s="1">
        <f t="shared" ref="Q47:Q109" si="24">M47*D47</f>
        <v>0</v>
      </c>
    </row>
    <row r="48" spans="1:17" ht="22" x14ac:dyDescent="0.25">
      <c r="A48" s="2">
        <v>2025</v>
      </c>
      <c r="B48">
        <f t="shared" si="17"/>
        <v>82.295948925131796</v>
      </c>
      <c r="C48">
        <f t="shared" si="18"/>
        <v>87.078800523705496</v>
      </c>
      <c r="D48">
        <f t="shared" ref="D48:D111" si="25">D47+1</f>
        <v>32</v>
      </c>
      <c r="E48" t="str">
        <f t="shared" si="11"/>
        <v>Go</v>
      </c>
      <c r="F48" t="str">
        <f t="shared" si="12"/>
        <v>Go</v>
      </c>
      <c r="G48">
        <f t="shared" si="19"/>
        <v>2</v>
      </c>
      <c r="H48" s="1"/>
      <c r="I48" s="1" t="str">
        <f t="shared" si="13"/>
        <v>0</v>
      </c>
      <c r="J48" s="1" t="str">
        <f t="shared" si="14"/>
        <v>0</v>
      </c>
      <c r="K48" s="1"/>
      <c r="L48" s="1" t="str">
        <f t="shared" si="20"/>
        <v>0</v>
      </c>
      <c r="M48" s="1" t="str">
        <f t="shared" si="21"/>
        <v>0</v>
      </c>
      <c r="N48" s="1">
        <f t="shared" si="22"/>
        <v>0</v>
      </c>
      <c r="O48" s="1">
        <f t="shared" si="23"/>
        <v>0</v>
      </c>
      <c r="P48" s="1">
        <f t="shared" si="16"/>
        <v>0</v>
      </c>
      <c r="Q48" s="1">
        <f t="shared" si="24"/>
        <v>0</v>
      </c>
    </row>
    <row r="49" spans="1:17" ht="22" x14ac:dyDescent="0.25">
      <c r="A49" s="2">
        <v>2026</v>
      </c>
      <c r="B49">
        <f t="shared" si="17"/>
        <v>82.597681714726761</v>
      </c>
      <c r="C49">
        <f t="shared" si="18"/>
        <v>87.376019629881768</v>
      </c>
      <c r="D49">
        <f t="shared" si="25"/>
        <v>33</v>
      </c>
      <c r="E49" t="str">
        <f t="shared" si="11"/>
        <v>Go</v>
      </c>
      <c r="F49" t="str">
        <f t="shared" si="12"/>
        <v>Go</v>
      </c>
      <c r="G49">
        <f t="shared" si="19"/>
        <v>3</v>
      </c>
      <c r="H49" s="1"/>
      <c r="I49" s="1" t="str">
        <f t="shared" si="13"/>
        <v>0</v>
      </c>
      <c r="J49" s="1" t="str">
        <f t="shared" si="14"/>
        <v>0</v>
      </c>
      <c r="K49" s="1"/>
      <c r="L49" s="1" t="str">
        <f t="shared" si="20"/>
        <v>0</v>
      </c>
      <c r="M49" s="1" t="str">
        <f t="shared" si="21"/>
        <v>0</v>
      </c>
      <c r="N49" s="1">
        <f t="shared" si="22"/>
        <v>0</v>
      </c>
      <c r="O49" s="1">
        <f t="shared" si="23"/>
        <v>0</v>
      </c>
      <c r="P49" s="1">
        <f t="shared" si="16"/>
        <v>0</v>
      </c>
      <c r="Q49" s="1">
        <f t="shared" si="24"/>
        <v>0</v>
      </c>
    </row>
    <row r="50" spans="1:17" ht="22" x14ac:dyDescent="0.25">
      <c r="A50" s="2">
        <v>2027</v>
      </c>
      <c r="B50">
        <f t="shared" si="17"/>
        <v>82.90052078813649</v>
      </c>
      <c r="C50">
        <f t="shared" si="18"/>
        <v>87.674253210264666</v>
      </c>
      <c r="D50">
        <f t="shared" si="25"/>
        <v>34</v>
      </c>
      <c r="E50" t="str">
        <f t="shared" si="11"/>
        <v>Go</v>
      </c>
      <c r="F50" t="str">
        <f t="shared" si="12"/>
        <v>Go</v>
      </c>
      <c r="G50">
        <f t="shared" si="19"/>
        <v>4</v>
      </c>
      <c r="H50" s="1"/>
      <c r="I50" s="1" t="str">
        <f t="shared" si="13"/>
        <v>0</v>
      </c>
      <c r="J50" s="1" t="str">
        <f t="shared" si="14"/>
        <v>0</v>
      </c>
      <c r="K50" s="1"/>
      <c r="L50" s="1" t="str">
        <f t="shared" si="20"/>
        <v>0</v>
      </c>
      <c r="M50" s="1" t="str">
        <f t="shared" si="21"/>
        <v>0</v>
      </c>
      <c r="N50" s="1">
        <f t="shared" si="22"/>
        <v>0</v>
      </c>
      <c r="O50" s="1">
        <f t="shared" si="23"/>
        <v>0</v>
      </c>
      <c r="P50" s="1">
        <f t="shared" si="16"/>
        <v>0</v>
      </c>
      <c r="Q50" s="1">
        <f t="shared" si="24"/>
        <v>0</v>
      </c>
    </row>
    <row r="51" spans="1:17" ht="22" x14ac:dyDescent="0.25">
      <c r="A51" s="2">
        <v>2028</v>
      </c>
      <c r="B51">
        <f t="shared" si="17"/>
        <v>83.204470201479239</v>
      </c>
      <c r="C51">
        <f t="shared" si="18"/>
        <v>87.973504727477888</v>
      </c>
      <c r="D51">
        <f t="shared" si="25"/>
        <v>35</v>
      </c>
      <c r="E51" t="str">
        <f t="shared" si="11"/>
        <v>Go</v>
      </c>
      <c r="F51" t="str">
        <f t="shared" si="12"/>
        <v>Go</v>
      </c>
      <c r="G51">
        <f t="shared" si="19"/>
        <v>5</v>
      </c>
      <c r="H51" s="1"/>
      <c r="I51" s="1" t="str">
        <f t="shared" si="13"/>
        <v>0</v>
      </c>
      <c r="J51" s="1" t="str">
        <f t="shared" si="14"/>
        <v>0</v>
      </c>
      <c r="K51" s="1"/>
      <c r="L51" s="1" t="str">
        <f t="shared" si="20"/>
        <v>0</v>
      </c>
      <c r="M51" s="1" t="str">
        <f t="shared" si="21"/>
        <v>0</v>
      </c>
      <c r="N51" s="1">
        <f t="shared" si="22"/>
        <v>0</v>
      </c>
      <c r="O51" s="1">
        <f t="shared" si="23"/>
        <v>0</v>
      </c>
      <c r="P51" s="1">
        <f t="shared" si="16"/>
        <v>0</v>
      </c>
      <c r="Q51" s="1">
        <f t="shared" si="24"/>
        <v>0</v>
      </c>
    </row>
    <row r="52" spans="1:17" ht="22" x14ac:dyDescent="0.25">
      <c r="A52" s="2">
        <v>2029</v>
      </c>
      <c r="B52">
        <f t="shared" si="17"/>
        <v>83.509534025744784</v>
      </c>
      <c r="C52">
        <f t="shared" si="18"/>
        <v>88.273777655963812</v>
      </c>
      <c r="D52">
        <f t="shared" si="25"/>
        <v>36</v>
      </c>
      <c r="E52" t="str">
        <f t="shared" si="11"/>
        <v>Go</v>
      </c>
      <c r="F52" t="str">
        <f t="shared" si="12"/>
        <v>Go</v>
      </c>
      <c r="G52">
        <f t="shared" si="19"/>
        <v>6</v>
      </c>
      <c r="H52" s="1"/>
      <c r="I52" s="1" t="str">
        <f t="shared" si="13"/>
        <v>0</v>
      </c>
      <c r="J52" s="1" t="str">
        <f t="shared" si="14"/>
        <v>0</v>
      </c>
      <c r="K52" s="1"/>
      <c r="L52" s="1" t="str">
        <f t="shared" si="20"/>
        <v>0</v>
      </c>
      <c r="M52" s="1" t="str">
        <f t="shared" si="21"/>
        <v>0</v>
      </c>
      <c r="N52" s="1">
        <f t="shared" si="22"/>
        <v>0</v>
      </c>
      <c r="O52" s="1">
        <f t="shared" si="23"/>
        <v>0</v>
      </c>
      <c r="P52" s="1">
        <f t="shared" si="16"/>
        <v>0</v>
      </c>
      <c r="Q52" s="1">
        <f t="shared" si="24"/>
        <v>0</v>
      </c>
    </row>
    <row r="53" spans="1:17" ht="22" x14ac:dyDescent="0.25">
      <c r="A53" s="2">
        <v>2030</v>
      </c>
      <c r="B53">
        <f t="shared" si="17"/>
        <v>83.815716346848902</v>
      </c>
      <c r="C53">
        <f t="shared" si="18"/>
        <v>88.575075482023848</v>
      </c>
      <c r="D53">
        <f t="shared" si="25"/>
        <v>37</v>
      </c>
      <c r="E53" t="str">
        <f t="shared" si="11"/>
        <v>Go</v>
      </c>
      <c r="F53" t="str">
        <f t="shared" si="12"/>
        <v>Go</v>
      </c>
      <c r="G53">
        <f t="shared" si="19"/>
        <v>7</v>
      </c>
      <c r="H53" s="1"/>
      <c r="I53" s="1" t="str">
        <f t="shared" si="13"/>
        <v>0</v>
      </c>
      <c r="J53" s="1" t="str">
        <f t="shared" si="14"/>
        <v>0</v>
      </c>
      <c r="K53" s="1"/>
      <c r="L53" s="1" t="str">
        <f t="shared" si="20"/>
        <v>0</v>
      </c>
      <c r="M53" s="1" t="str">
        <f t="shared" si="21"/>
        <v>0</v>
      </c>
      <c r="N53" s="1">
        <f t="shared" si="22"/>
        <v>0</v>
      </c>
      <c r="O53" s="1">
        <f t="shared" si="23"/>
        <v>0</v>
      </c>
      <c r="P53" s="1">
        <f t="shared" si="16"/>
        <v>0</v>
      </c>
      <c r="Q53" s="1">
        <f t="shared" si="24"/>
        <v>0</v>
      </c>
    </row>
    <row r="54" spans="1:17" ht="22" x14ac:dyDescent="0.25">
      <c r="A54" s="2">
        <v>2031</v>
      </c>
      <c r="B54">
        <f t="shared" si="17"/>
        <v>84.123021265688124</v>
      </c>
      <c r="C54">
        <f t="shared" si="18"/>
        <v>88.877401703858936</v>
      </c>
      <c r="D54">
        <f t="shared" si="25"/>
        <v>38</v>
      </c>
      <c r="E54" t="str">
        <f t="shared" si="11"/>
        <v>Go</v>
      </c>
      <c r="F54" t="str">
        <f t="shared" si="12"/>
        <v>Go</v>
      </c>
      <c r="G54">
        <f t="shared" si="19"/>
        <v>8</v>
      </c>
      <c r="H54" s="1"/>
      <c r="I54" s="1" t="str">
        <f t="shared" si="13"/>
        <v>0</v>
      </c>
      <c r="J54" s="1" t="str">
        <f t="shared" si="14"/>
        <v>0</v>
      </c>
      <c r="K54" s="1"/>
      <c r="L54" s="1" t="str">
        <f t="shared" si="20"/>
        <v>0</v>
      </c>
      <c r="M54" s="1" t="str">
        <f t="shared" si="21"/>
        <v>0</v>
      </c>
      <c r="N54" s="1">
        <f t="shared" si="22"/>
        <v>0</v>
      </c>
      <c r="O54" s="1">
        <f t="shared" si="23"/>
        <v>0</v>
      </c>
      <c r="P54" s="1">
        <f t="shared" si="16"/>
        <v>0</v>
      </c>
      <c r="Q54" s="1">
        <f t="shared" si="24"/>
        <v>0</v>
      </c>
    </row>
    <row r="55" spans="1:17" ht="22" x14ac:dyDescent="0.25">
      <c r="A55" s="2">
        <v>2032</v>
      </c>
      <c r="B55">
        <f t="shared" si="17"/>
        <v>84.431452898194649</v>
      </c>
      <c r="C55">
        <f t="shared" si="18"/>
        <v>89.180759831610118</v>
      </c>
      <c r="D55">
        <f t="shared" si="25"/>
        <v>39</v>
      </c>
      <c r="E55" t="str">
        <f t="shared" si="11"/>
        <v>Go</v>
      </c>
      <c r="F55" t="str">
        <f t="shared" si="12"/>
        <v>Go</v>
      </c>
      <c r="G55">
        <f t="shared" si="19"/>
        <v>9</v>
      </c>
      <c r="H55" s="1"/>
      <c r="I55" s="1" t="str">
        <f t="shared" si="13"/>
        <v>0</v>
      </c>
      <c r="J55" s="1" t="str">
        <f t="shared" si="14"/>
        <v>0</v>
      </c>
      <c r="K55" s="1"/>
      <c r="L55" s="1" t="str">
        <f t="shared" si="20"/>
        <v>0</v>
      </c>
      <c r="M55" s="1" t="str">
        <f t="shared" si="21"/>
        <v>0</v>
      </c>
      <c r="N55" s="1">
        <f t="shared" si="22"/>
        <v>0</v>
      </c>
      <c r="O55" s="1">
        <f t="shared" si="23"/>
        <v>0</v>
      </c>
      <c r="P55" s="1">
        <f t="shared" si="16"/>
        <v>0</v>
      </c>
      <c r="Q55" s="1">
        <f t="shared" si="24"/>
        <v>0</v>
      </c>
    </row>
    <row r="56" spans="1:17" ht="22" x14ac:dyDescent="0.25">
      <c r="A56" s="2">
        <v>2033</v>
      </c>
      <c r="B56">
        <f>B55*(1+$B$44)</f>
        <v>84.741015375391484</v>
      </c>
      <c r="C56">
        <f>C55*(1+$C$44)</f>
        <v>89.48515338739935</v>
      </c>
      <c r="D56">
        <f t="shared" si="25"/>
        <v>40</v>
      </c>
      <c r="E56" t="str">
        <f t="shared" si="11"/>
        <v>Go</v>
      </c>
      <c r="F56" t="str">
        <f t="shared" si="12"/>
        <v>Go</v>
      </c>
      <c r="G56">
        <f t="shared" si="19"/>
        <v>10</v>
      </c>
      <c r="H56" s="1"/>
      <c r="I56" s="1" t="str">
        <f t="shared" si="13"/>
        <v>0</v>
      </c>
      <c r="J56" s="1" t="str">
        <f t="shared" si="14"/>
        <v>0</v>
      </c>
      <c r="K56" s="1"/>
      <c r="L56" s="1" t="str">
        <f t="shared" si="20"/>
        <v>0</v>
      </c>
      <c r="M56" s="1" t="str">
        <f t="shared" si="21"/>
        <v>0</v>
      </c>
      <c r="N56" s="1">
        <f t="shared" si="22"/>
        <v>0</v>
      </c>
      <c r="O56" s="1">
        <f t="shared" si="23"/>
        <v>0</v>
      </c>
      <c r="P56" s="1">
        <f t="shared" si="16"/>
        <v>0</v>
      </c>
      <c r="Q56" s="1">
        <f t="shared" si="24"/>
        <v>0</v>
      </c>
    </row>
    <row r="57" spans="1:17" ht="22" x14ac:dyDescent="0.25">
      <c r="A57" s="2">
        <v>2034</v>
      </c>
      <c r="B57">
        <f t="shared" ref="B57:B59" si="26">B56*(1+$B$44)</f>
        <v>85.051712843447746</v>
      </c>
      <c r="C57">
        <f t="shared" ref="C57:C59" si="27">C56*(1+$C$44)</f>
        <v>89.790585905370335</v>
      </c>
      <c r="D57">
        <f t="shared" si="25"/>
        <v>41</v>
      </c>
      <c r="E57" t="str">
        <f t="shared" si="11"/>
        <v>Go</v>
      </c>
      <c r="F57" t="str">
        <f t="shared" si="12"/>
        <v>Go</v>
      </c>
      <c r="G57">
        <f t="shared" si="19"/>
        <v>11</v>
      </c>
      <c r="H57" s="1"/>
      <c r="I57" s="1" t="str">
        <f t="shared" si="13"/>
        <v>0</v>
      </c>
      <c r="J57" s="1" t="str">
        <f t="shared" si="14"/>
        <v>0</v>
      </c>
      <c r="K57" s="1"/>
      <c r="L57" s="1" t="str">
        <f t="shared" si="20"/>
        <v>0</v>
      </c>
      <c r="M57" s="1" t="str">
        <f t="shared" si="21"/>
        <v>0</v>
      </c>
      <c r="N57" s="1">
        <f t="shared" si="22"/>
        <v>0</v>
      </c>
      <c r="O57" s="1">
        <f t="shared" si="23"/>
        <v>0</v>
      </c>
      <c r="P57" s="1">
        <f t="shared" si="16"/>
        <v>0</v>
      </c>
      <c r="Q57" s="1">
        <f t="shared" si="24"/>
        <v>0</v>
      </c>
    </row>
    <row r="58" spans="1:17" ht="22" x14ac:dyDescent="0.25">
      <c r="A58" s="2">
        <v>2035</v>
      </c>
      <c r="B58">
        <f t="shared" si="26"/>
        <v>85.36354946373423</v>
      </c>
      <c r="C58">
        <f t="shared" si="27"/>
        <v>90.097060931729615</v>
      </c>
      <c r="D58">
        <f t="shared" si="25"/>
        <v>42</v>
      </c>
      <c r="E58" t="str">
        <f t="shared" si="11"/>
        <v>Go</v>
      </c>
      <c r="F58" t="str">
        <f t="shared" si="12"/>
        <v>Go</v>
      </c>
      <c r="G58">
        <f t="shared" si="19"/>
        <v>12</v>
      </c>
      <c r="H58" s="1"/>
      <c r="I58" s="1" t="str">
        <f t="shared" si="13"/>
        <v>0</v>
      </c>
      <c r="J58" s="1" t="str">
        <f t="shared" si="14"/>
        <v>0</v>
      </c>
      <c r="K58" s="1"/>
      <c r="L58" s="1" t="str">
        <f t="shared" si="20"/>
        <v>0</v>
      </c>
      <c r="M58" s="1" t="str">
        <f t="shared" si="21"/>
        <v>0</v>
      </c>
      <c r="N58" s="1">
        <f t="shared" si="22"/>
        <v>0</v>
      </c>
      <c r="O58" s="1">
        <f t="shared" si="23"/>
        <v>0</v>
      </c>
      <c r="P58" s="1">
        <f t="shared" si="16"/>
        <v>0</v>
      </c>
      <c r="Q58" s="1">
        <f t="shared" si="24"/>
        <v>0</v>
      </c>
    </row>
    <row r="59" spans="1:17" ht="22" x14ac:dyDescent="0.25">
      <c r="A59" s="2">
        <v>2036</v>
      </c>
      <c r="B59">
        <f t="shared" si="26"/>
        <v>85.676529412879134</v>
      </c>
      <c r="C59">
        <f t="shared" si="27"/>
        <v>90.4045820247877</v>
      </c>
      <c r="D59">
        <f t="shared" si="25"/>
        <v>43</v>
      </c>
      <c r="E59" t="str">
        <f t="shared" si="11"/>
        <v>Go</v>
      </c>
      <c r="F59" t="str">
        <f t="shared" si="12"/>
        <v>Go</v>
      </c>
      <c r="G59">
        <f t="shared" si="19"/>
        <v>13</v>
      </c>
      <c r="H59" s="1"/>
      <c r="I59" s="1" t="str">
        <f t="shared" si="13"/>
        <v>0</v>
      </c>
      <c r="J59" s="1" t="str">
        <f t="shared" si="14"/>
        <v>0</v>
      </c>
      <c r="K59" s="1"/>
      <c r="L59" s="1" t="str">
        <f t="shared" si="20"/>
        <v>0</v>
      </c>
      <c r="M59" s="1" t="str">
        <f t="shared" si="21"/>
        <v>0</v>
      </c>
      <c r="N59" s="1">
        <f t="shared" si="22"/>
        <v>0</v>
      </c>
      <c r="O59" s="1">
        <f t="shared" si="23"/>
        <v>0</v>
      </c>
      <c r="P59" s="1">
        <f t="shared" si="16"/>
        <v>0</v>
      </c>
      <c r="Q59" s="1">
        <f t="shared" si="24"/>
        <v>0</v>
      </c>
    </row>
    <row r="60" spans="1:17" ht="22" x14ac:dyDescent="0.25">
      <c r="A60" s="2">
        <v>2037</v>
      </c>
      <c r="B60">
        <f>B59*(1+$B$44)</f>
        <v>85.990656882823984</v>
      </c>
      <c r="C60">
        <f>C59*(1+$C$44)</f>
        <v>90.713152755000408</v>
      </c>
      <c r="D60">
        <f t="shared" si="25"/>
        <v>44</v>
      </c>
      <c r="E60" t="str">
        <f t="shared" si="11"/>
        <v>Go</v>
      </c>
      <c r="F60" t="str">
        <f t="shared" si="12"/>
        <v>Go</v>
      </c>
      <c r="G60">
        <f t="shared" si="19"/>
        <v>14</v>
      </c>
      <c r="H60" s="1"/>
      <c r="I60" s="1" t="str">
        <f t="shared" si="13"/>
        <v>0</v>
      </c>
      <c r="J60" s="1" t="str">
        <f t="shared" si="14"/>
        <v>0</v>
      </c>
      <c r="K60" s="1"/>
      <c r="L60" s="1" t="str">
        <f t="shared" si="20"/>
        <v>0</v>
      </c>
      <c r="M60" s="1" t="str">
        <f t="shared" si="21"/>
        <v>0</v>
      </c>
      <c r="N60" s="1">
        <f t="shared" si="22"/>
        <v>0</v>
      </c>
      <c r="O60" s="1">
        <f t="shared" si="23"/>
        <v>0</v>
      </c>
      <c r="P60" s="1">
        <f t="shared" si="16"/>
        <v>0</v>
      </c>
      <c r="Q60" s="1">
        <f t="shared" si="24"/>
        <v>0</v>
      </c>
    </row>
    <row r="61" spans="1:17" ht="22" x14ac:dyDescent="0.25">
      <c r="A61" s="2">
        <v>2038</v>
      </c>
      <c r="B61">
        <f t="shared" ref="B61:B63" si="28">B60*(1+$B$44)</f>
        <v>86.305936080879789</v>
      </c>
      <c r="C61">
        <f t="shared" ref="C61:C63" si="29">C60*(1+$C$44)</f>
        <v>91.022776705010287</v>
      </c>
      <c r="D61">
        <f t="shared" si="25"/>
        <v>45</v>
      </c>
      <c r="E61" t="str">
        <f t="shared" si="11"/>
        <v>Go</v>
      </c>
      <c r="F61" t="str">
        <f t="shared" si="12"/>
        <v>Go</v>
      </c>
      <c r="G61">
        <f t="shared" si="19"/>
        <v>15</v>
      </c>
      <c r="H61" s="1"/>
      <c r="I61" s="1" t="str">
        <f t="shared" si="13"/>
        <v>0</v>
      </c>
      <c r="J61" s="1" t="str">
        <f t="shared" si="14"/>
        <v>0</v>
      </c>
      <c r="K61" s="1"/>
      <c r="L61" s="1" t="str">
        <f t="shared" si="20"/>
        <v>0</v>
      </c>
      <c r="M61" s="1" t="str">
        <f t="shared" si="21"/>
        <v>0</v>
      </c>
      <c r="N61" s="1">
        <f t="shared" si="22"/>
        <v>0</v>
      </c>
      <c r="O61" s="1">
        <f t="shared" si="23"/>
        <v>0</v>
      </c>
      <c r="P61" s="1">
        <f t="shared" si="16"/>
        <v>0</v>
      </c>
      <c r="Q61" s="1">
        <f t="shared" si="24"/>
        <v>0</v>
      </c>
    </row>
    <row r="62" spans="1:17" ht="22" x14ac:dyDescent="0.25">
      <c r="A62" s="2">
        <v>2039</v>
      </c>
      <c r="B62">
        <f t="shared" si="28"/>
        <v>86.622371229783397</v>
      </c>
      <c r="C62">
        <f t="shared" si="29"/>
        <v>91.333457469688256</v>
      </c>
      <c r="D62">
        <f t="shared" si="25"/>
        <v>46</v>
      </c>
      <c r="E62" t="str">
        <f t="shared" si="11"/>
        <v>Go</v>
      </c>
      <c r="F62" t="str">
        <f t="shared" si="12"/>
        <v>Go</v>
      </c>
      <c r="G62">
        <f t="shared" si="19"/>
        <v>16</v>
      </c>
      <c r="H62" s="1"/>
      <c r="I62" s="1" t="str">
        <f t="shared" si="13"/>
        <v>0</v>
      </c>
      <c r="J62" s="1" t="str">
        <f t="shared" si="14"/>
        <v>0</v>
      </c>
      <c r="K62" s="1"/>
      <c r="L62" s="1" t="str">
        <f t="shared" si="20"/>
        <v>0</v>
      </c>
      <c r="M62" s="1" t="str">
        <f t="shared" si="21"/>
        <v>0</v>
      </c>
      <c r="N62" s="1">
        <f t="shared" si="22"/>
        <v>0</v>
      </c>
      <c r="O62" s="1">
        <f t="shared" si="23"/>
        <v>0</v>
      </c>
      <c r="P62" s="1">
        <f t="shared" si="16"/>
        <v>0</v>
      </c>
      <c r="Q62" s="1">
        <f t="shared" si="24"/>
        <v>0</v>
      </c>
    </row>
    <row r="63" spans="1:17" ht="22" x14ac:dyDescent="0.25">
      <c r="A63" s="2">
        <v>2040</v>
      </c>
      <c r="B63">
        <f t="shared" si="28"/>
        <v>86.939966567754041</v>
      </c>
      <c r="C63">
        <f t="shared" si="29"/>
        <v>91.64519865617531</v>
      </c>
      <c r="D63">
        <f t="shared" si="25"/>
        <v>47</v>
      </c>
      <c r="E63" t="str">
        <f t="shared" si="11"/>
        <v>Go</v>
      </c>
      <c r="F63" t="str">
        <f t="shared" si="12"/>
        <v>Go</v>
      </c>
      <c r="G63">
        <f t="shared" si="19"/>
        <v>17</v>
      </c>
      <c r="H63" s="1"/>
      <c r="I63" s="1" t="str">
        <f t="shared" si="13"/>
        <v>0</v>
      </c>
      <c r="J63" s="1" t="str">
        <f t="shared" si="14"/>
        <v>0</v>
      </c>
      <c r="K63" s="1"/>
      <c r="L63" s="1" t="str">
        <f t="shared" si="20"/>
        <v>0</v>
      </c>
      <c r="M63" s="1" t="str">
        <f t="shared" si="21"/>
        <v>0</v>
      </c>
      <c r="N63" s="1">
        <f t="shared" si="22"/>
        <v>0</v>
      </c>
      <c r="O63" s="1">
        <f t="shared" si="23"/>
        <v>0</v>
      </c>
      <c r="P63" s="1">
        <f t="shared" si="16"/>
        <v>0</v>
      </c>
      <c r="Q63" s="1">
        <f t="shared" si="24"/>
        <v>0</v>
      </c>
    </row>
    <row r="64" spans="1:17" ht="22" x14ac:dyDescent="0.25">
      <c r="A64" s="2">
        <v>2041</v>
      </c>
      <c r="B64">
        <f>B63*(1+$B$44)</f>
        <v>87.258726348550127</v>
      </c>
      <c r="C64">
        <f>C63*(1+$C$44)</f>
        <v>91.958003883924391</v>
      </c>
      <c r="D64">
        <f t="shared" si="25"/>
        <v>48</v>
      </c>
      <c r="E64" t="str">
        <f t="shared" si="11"/>
        <v>Go</v>
      </c>
      <c r="F64" t="str">
        <f t="shared" si="12"/>
        <v>Go</v>
      </c>
      <c r="G64">
        <f t="shared" si="19"/>
        <v>18</v>
      </c>
      <c r="H64" s="1"/>
      <c r="I64" s="1" t="str">
        <f t="shared" si="13"/>
        <v>0</v>
      </c>
      <c r="J64" s="1" t="str">
        <f t="shared" si="14"/>
        <v>0</v>
      </c>
      <c r="K64" s="1"/>
      <c r="L64" s="1" t="str">
        <f t="shared" si="20"/>
        <v>0</v>
      </c>
      <c r="M64" s="1" t="str">
        <f t="shared" si="21"/>
        <v>0</v>
      </c>
      <c r="N64" s="1">
        <f t="shared" si="22"/>
        <v>0</v>
      </c>
      <c r="O64" s="1">
        <f t="shared" si="23"/>
        <v>0</v>
      </c>
      <c r="P64" s="1">
        <f t="shared" si="16"/>
        <v>0</v>
      </c>
      <c r="Q64" s="1">
        <f t="shared" si="24"/>
        <v>0</v>
      </c>
    </row>
    <row r="65" spans="1:17" ht="22" x14ac:dyDescent="0.25">
      <c r="A65" s="2">
        <v>2042</v>
      </c>
      <c r="B65">
        <f t="shared" ref="B65:B72" si="30">B64*(1+$B$44)</f>
        <v>87.578654841526173</v>
      </c>
      <c r="C65">
        <f t="shared" ref="C65:C72" si="31">C64*(1+$C$44)</f>
        <v>92.27187678474246</v>
      </c>
      <c r="D65">
        <f t="shared" si="25"/>
        <v>49</v>
      </c>
      <c r="E65" t="str">
        <f t="shared" si="11"/>
        <v>Go</v>
      </c>
      <c r="F65" t="str">
        <f t="shared" si="12"/>
        <v>Go</v>
      </c>
      <c r="G65">
        <f t="shared" si="19"/>
        <v>19</v>
      </c>
      <c r="H65" s="1"/>
      <c r="I65" s="1" t="str">
        <f t="shared" si="13"/>
        <v>0</v>
      </c>
      <c r="J65" s="1" t="str">
        <f t="shared" si="14"/>
        <v>0</v>
      </c>
      <c r="K65" s="1"/>
      <c r="L65" s="1" t="str">
        <f t="shared" si="20"/>
        <v>0</v>
      </c>
      <c r="M65" s="1" t="str">
        <f t="shared" si="21"/>
        <v>0</v>
      </c>
      <c r="N65" s="1">
        <f t="shared" si="22"/>
        <v>0</v>
      </c>
      <c r="O65" s="1">
        <f t="shared" si="23"/>
        <v>0</v>
      </c>
      <c r="P65" s="1">
        <f t="shared" si="16"/>
        <v>0</v>
      </c>
      <c r="Q65" s="1">
        <f t="shared" si="24"/>
        <v>0</v>
      </c>
    </row>
    <row r="66" spans="1:17" ht="22" x14ac:dyDescent="0.25">
      <c r="A66" s="2">
        <v>2043</v>
      </c>
      <c r="B66">
        <f t="shared" si="30"/>
        <v>87.899756331690014</v>
      </c>
      <c r="C66">
        <f t="shared" si="31"/>
        <v>92.586821002832622</v>
      </c>
      <c r="D66">
        <f t="shared" si="25"/>
        <v>50</v>
      </c>
      <c r="E66" t="str">
        <f t="shared" si="11"/>
        <v>Go</v>
      </c>
      <c r="F66" t="str">
        <f t="shared" si="12"/>
        <v>Go</v>
      </c>
      <c r="G66">
        <f t="shared" si="19"/>
        <v>20</v>
      </c>
      <c r="H66" s="1"/>
      <c r="I66" s="1" t="str">
        <f t="shared" si="13"/>
        <v>0</v>
      </c>
      <c r="J66" s="1" t="str">
        <f t="shared" si="14"/>
        <v>0</v>
      </c>
      <c r="K66" s="1"/>
      <c r="L66" s="1" t="str">
        <f t="shared" si="20"/>
        <v>0</v>
      </c>
      <c r="M66" s="1" t="str">
        <f t="shared" si="21"/>
        <v>0</v>
      </c>
      <c r="N66" s="1">
        <f t="shared" si="22"/>
        <v>0</v>
      </c>
      <c r="O66" s="1">
        <f t="shared" si="23"/>
        <v>0</v>
      </c>
      <c r="P66" s="1">
        <f t="shared" si="16"/>
        <v>0</v>
      </c>
      <c r="Q66" s="1">
        <f t="shared" si="24"/>
        <v>0</v>
      </c>
    </row>
    <row r="67" spans="1:17" ht="22" x14ac:dyDescent="0.25">
      <c r="A67" s="2">
        <v>2044</v>
      </c>
      <c r="B67">
        <f t="shared" si="30"/>
        <v>88.222035119760207</v>
      </c>
      <c r="C67">
        <f t="shared" si="31"/>
        <v>92.902840194836457</v>
      </c>
      <c r="D67">
        <f t="shared" si="25"/>
        <v>51</v>
      </c>
      <c r="E67" t="str">
        <f t="shared" si="11"/>
        <v>Go</v>
      </c>
      <c r="F67" t="str">
        <f t="shared" si="12"/>
        <v>Go</v>
      </c>
      <c r="G67">
        <f t="shared" si="19"/>
        <v>21</v>
      </c>
      <c r="H67" s="1"/>
      <c r="I67" s="1" t="str">
        <f t="shared" si="13"/>
        <v>0</v>
      </c>
      <c r="J67" s="1" t="str">
        <f t="shared" si="14"/>
        <v>0</v>
      </c>
      <c r="K67" s="1"/>
      <c r="L67" s="1" t="str">
        <f t="shared" si="20"/>
        <v>0</v>
      </c>
      <c r="M67" s="1" t="str">
        <f t="shared" si="21"/>
        <v>0</v>
      </c>
      <c r="N67" s="1">
        <f t="shared" si="22"/>
        <v>0</v>
      </c>
      <c r="O67" s="1">
        <f t="shared" si="23"/>
        <v>0</v>
      </c>
      <c r="P67" s="1">
        <f t="shared" si="16"/>
        <v>0</v>
      </c>
      <c r="Q67" s="1">
        <f t="shared" si="24"/>
        <v>0</v>
      </c>
    </row>
    <row r="68" spans="1:17" ht="22" x14ac:dyDescent="0.25">
      <c r="A68" s="2">
        <v>2045</v>
      </c>
      <c r="B68">
        <f t="shared" si="30"/>
        <v>88.54549552222359</v>
      </c>
      <c r="C68">
        <f t="shared" si="31"/>
        <v>93.219938029876445</v>
      </c>
      <c r="D68">
        <f t="shared" si="25"/>
        <v>52</v>
      </c>
      <c r="E68" t="str">
        <f t="shared" si="11"/>
        <v>Go</v>
      </c>
      <c r="F68" t="str">
        <f t="shared" si="12"/>
        <v>Go</v>
      </c>
      <c r="G68">
        <f t="shared" si="19"/>
        <v>22</v>
      </c>
      <c r="H68" s="1"/>
      <c r="I68" s="1" t="str">
        <f t="shared" si="13"/>
        <v>0</v>
      </c>
      <c r="J68" s="1" t="str">
        <f t="shared" si="14"/>
        <v>0</v>
      </c>
      <c r="K68" s="1"/>
      <c r="L68" s="1" t="str">
        <f t="shared" si="20"/>
        <v>0</v>
      </c>
      <c r="M68" s="1" t="str">
        <f t="shared" si="21"/>
        <v>0</v>
      </c>
      <c r="N68" s="1">
        <f t="shared" si="22"/>
        <v>0</v>
      </c>
      <c r="O68" s="1">
        <f t="shared" si="23"/>
        <v>0</v>
      </c>
      <c r="P68" s="1">
        <f t="shared" si="16"/>
        <v>0</v>
      </c>
      <c r="Q68" s="1">
        <f t="shared" si="24"/>
        <v>0</v>
      </c>
    </row>
    <row r="69" spans="1:17" ht="22" x14ac:dyDescent="0.25">
      <c r="A69" s="2">
        <v>2046</v>
      </c>
      <c r="B69">
        <f t="shared" si="30"/>
        <v>88.870141871393145</v>
      </c>
      <c r="C69">
        <f t="shared" si="31"/>
        <v>93.538118189598606</v>
      </c>
      <c r="D69">
        <f t="shared" si="25"/>
        <v>53</v>
      </c>
      <c r="E69" t="str">
        <f t="shared" si="11"/>
        <v>Go</v>
      </c>
      <c r="F69" t="str">
        <f t="shared" si="12"/>
        <v>Go</v>
      </c>
      <c r="G69">
        <f t="shared" si="19"/>
        <v>23</v>
      </c>
      <c r="H69" s="1"/>
      <c r="I69" s="1" t="str">
        <f t="shared" si="13"/>
        <v>0</v>
      </c>
      <c r="J69" s="1" t="str">
        <f t="shared" si="14"/>
        <v>0</v>
      </c>
      <c r="K69" s="1"/>
      <c r="L69" s="1" t="str">
        <f t="shared" si="20"/>
        <v>0</v>
      </c>
      <c r="M69" s="1" t="str">
        <f t="shared" si="21"/>
        <v>0</v>
      </c>
      <c r="N69" s="1">
        <f t="shared" si="22"/>
        <v>0</v>
      </c>
      <c r="O69" s="1">
        <f t="shared" si="23"/>
        <v>0</v>
      </c>
      <c r="P69" s="1">
        <f t="shared" si="16"/>
        <v>0</v>
      </c>
      <c r="Q69" s="1">
        <f t="shared" si="24"/>
        <v>0</v>
      </c>
    </row>
    <row r="70" spans="1:17" ht="22" x14ac:dyDescent="0.25">
      <c r="A70" s="2">
        <v>2047</v>
      </c>
      <c r="B70">
        <f t="shared" si="30"/>
        <v>89.195978515465995</v>
      </c>
      <c r="C70">
        <f t="shared" si="31"/>
        <v>93.857384368215222</v>
      </c>
      <c r="D70">
        <f t="shared" si="25"/>
        <v>54</v>
      </c>
      <c r="E70" t="str">
        <f t="shared" si="11"/>
        <v>Go</v>
      </c>
      <c r="F70" t="str">
        <f t="shared" si="12"/>
        <v>Go</v>
      </c>
      <c r="G70">
        <f t="shared" si="19"/>
        <v>24</v>
      </c>
      <c r="H70" s="1"/>
      <c r="I70" s="1" t="str">
        <f t="shared" si="13"/>
        <v>0</v>
      </c>
      <c r="J70" s="1" t="str">
        <f t="shared" si="14"/>
        <v>0</v>
      </c>
      <c r="K70" s="1"/>
      <c r="L70" s="1" t="str">
        <f t="shared" si="20"/>
        <v>0</v>
      </c>
      <c r="M70" s="1" t="str">
        <f t="shared" si="21"/>
        <v>0</v>
      </c>
      <c r="N70" s="1">
        <f t="shared" si="22"/>
        <v>0</v>
      </c>
      <c r="O70" s="1">
        <f t="shared" si="23"/>
        <v>0</v>
      </c>
      <c r="P70" s="1">
        <f t="shared" si="16"/>
        <v>0</v>
      </c>
      <c r="Q70" s="1">
        <f t="shared" si="24"/>
        <v>0</v>
      </c>
    </row>
    <row r="71" spans="1:17" ht="22" x14ac:dyDescent="0.25">
      <c r="A71" s="2">
        <v>2048</v>
      </c>
      <c r="B71">
        <f t="shared" si="30"/>
        <v>89.523009818581627</v>
      </c>
      <c r="C71">
        <f t="shared" si="31"/>
        <v>94.177740272547751</v>
      </c>
      <c r="D71">
        <f t="shared" si="25"/>
        <v>55</v>
      </c>
      <c r="E71" t="str">
        <f t="shared" si="11"/>
        <v>Go</v>
      </c>
      <c r="F71" t="str">
        <f t="shared" si="12"/>
        <v>Go</v>
      </c>
      <c r="G71">
        <f t="shared" si="19"/>
        <v>25</v>
      </c>
      <c r="H71" s="1"/>
      <c r="I71" s="1" t="str">
        <f t="shared" si="13"/>
        <v>0</v>
      </c>
      <c r="J71" s="1" t="str">
        <f t="shared" si="14"/>
        <v>0</v>
      </c>
      <c r="K71" s="1"/>
      <c r="L71" s="1" t="str">
        <f t="shared" si="20"/>
        <v>0</v>
      </c>
      <c r="M71" s="1" t="str">
        <f t="shared" si="21"/>
        <v>0</v>
      </c>
      <c r="N71" s="1">
        <f t="shared" si="22"/>
        <v>0</v>
      </c>
      <c r="O71" s="1">
        <f t="shared" si="23"/>
        <v>0</v>
      </c>
      <c r="P71" s="1">
        <f t="shared" si="16"/>
        <v>0</v>
      </c>
      <c r="Q71" s="1">
        <f t="shared" si="24"/>
        <v>0</v>
      </c>
    </row>
    <row r="72" spans="1:17" ht="22" x14ac:dyDescent="0.25">
      <c r="A72" s="2">
        <v>2049</v>
      </c>
      <c r="B72">
        <f t="shared" si="30"/>
        <v>89.851240160880394</v>
      </c>
      <c r="C72">
        <f t="shared" si="31"/>
        <v>94.499189622069821</v>
      </c>
      <c r="D72">
        <f t="shared" si="25"/>
        <v>56</v>
      </c>
      <c r="E72" t="str">
        <f t="shared" si="11"/>
        <v>Go</v>
      </c>
      <c r="F72" t="str">
        <f t="shared" si="12"/>
        <v>Go</v>
      </c>
      <c r="G72">
        <f t="shared" si="19"/>
        <v>26</v>
      </c>
      <c r="H72" s="1"/>
      <c r="I72" s="1" t="str">
        <f t="shared" si="13"/>
        <v>0</v>
      </c>
      <c r="J72" s="1" t="str">
        <f t="shared" si="14"/>
        <v>0</v>
      </c>
      <c r="K72" s="1"/>
      <c r="L72" s="1" t="str">
        <f t="shared" si="20"/>
        <v>0</v>
      </c>
      <c r="M72" s="1" t="str">
        <f t="shared" si="21"/>
        <v>0</v>
      </c>
      <c r="N72" s="1">
        <f t="shared" si="22"/>
        <v>0</v>
      </c>
      <c r="O72" s="1">
        <f t="shared" si="23"/>
        <v>0</v>
      </c>
      <c r="P72" s="1">
        <f t="shared" si="16"/>
        <v>0</v>
      </c>
      <c r="Q72" s="1">
        <f t="shared" si="24"/>
        <v>0</v>
      </c>
    </row>
    <row r="73" spans="1:17" ht="22" x14ac:dyDescent="0.25">
      <c r="A73" s="2">
        <v>2050</v>
      </c>
      <c r="B73">
        <f>B72*(1+$B$44)</f>
        <v>90.180673938562123</v>
      </c>
      <c r="C73">
        <f>C72*(1+$C$44)</f>
        <v>94.821736148950464</v>
      </c>
      <c r="D73">
        <f t="shared" si="25"/>
        <v>57</v>
      </c>
      <c r="E73" t="str">
        <f t="shared" si="11"/>
        <v>Go</v>
      </c>
      <c r="F73" t="str">
        <f t="shared" si="12"/>
        <v>Go</v>
      </c>
      <c r="G73">
        <f t="shared" si="19"/>
        <v>27</v>
      </c>
      <c r="H73" s="1"/>
      <c r="I73" s="1" t="str">
        <f t="shared" si="13"/>
        <v>0</v>
      </c>
      <c r="J73" s="1" t="str">
        <f t="shared" si="14"/>
        <v>0</v>
      </c>
      <c r="K73" s="1"/>
      <c r="L73" s="1" t="str">
        <f t="shared" si="20"/>
        <v>0</v>
      </c>
      <c r="M73" s="1" t="str">
        <f>IF(J73&gt;J72,"1","0")</f>
        <v>0</v>
      </c>
      <c r="N73" s="1">
        <f t="shared" si="22"/>
        <v>0</v>
      </c>
      <c r="O73" s="1">
        <f t="shared" si="23"/>
        <v>0</v>
      </c>
      <c r="P73" s="1">
        <f t="shared" si="16"/>
        <v>0</v>
      </c>
      <c r="Q73" s="1">
        <f t="shared" si="24"/>
        <v>0</v>
      </c>
    </row>
    <row r="74" spans="1:17" ht="22" x14ac:dyDescent="0.25">
      <c r="A74" s="2">
        <v>2051</v>
      </c>
      <c r="B74">
        <f t="shared" ref="B74:B75" si="32">B73*(1+$B$44)</f>
        <v>90.511315563945047</v>
      </c>
      <c r="C74">
        <f t="shared" ref="C74:C75" si="33">C73*(1+$C$44)</f>
        <v>95.145383598097411</v>
      </c>
      <c r="D74">
        <f t="shared" si="25"/>
        <v>58</v>
      </c>
      <c r="E74" t="str">
        <f t="shared" si="11"/>
        <v>Go</v>
      </c>
      <c r="F74" t="str">
        <f t="shared" si="12"/>
        <v>Go</v>
      </c>
      <c r="G74">
        <f t="shared" si="19"/>
        <v>28</v>
      </c>
      <c r="H74" s="1"/>
      <c r="I74" s="1" t="str">
        <f t="shared" si="13"/>
        <v>0</v>
      </c>
      <c r="J74" s="1" t="str">
        <f t="shared" si="14"/>
        <v>0</v>
      </c>
      <c r="K74" s="1"/>
      <c r="L74" s="1" t="str">
        <f t="shared" ref="L74:L122" si="34">IF(I74&gt;I73,"1","0")</f>
        <v>0</v>
      </c>
      <c r="M74" s="1" t="str">
        <f t="shared" ref="M74:M94" si="35">IF(J74&gt;J73,"1","0")</f>
        <v>0</v>
      </c>
      <c r="N74" s="1">
        <f t="shared" ref="N74:N122" si="36">L74*G74</f>
        <v>0</v>
      </c>
      <c r="O74" s="1">
        <f t="shared" ref="O74:O122" si="37">M74*G74</f>
        <v>0</v>
      </c>
      <c r="P74" s="1">
        <f t="shared" si="16"/>
        <v>0</v>
      </c>
      <c r="Q74" s="1">
        <f t="shared" si="24"/>
        <v>0</v>
      </c>
    </row>
    <row r="75" spans="1:17" ht="22" x14ac:dyDescent="0.25">
      <c r="A75" s="2">
        <v>2052</v>
      </c>
      <c r="B75">
        <f t="shared" si="32"/>
        <v>90.843169465524866</v>
      </c>
      <c r="C75">
        <f t="shared" si="33"/>
        <v>95.470135727200599</v>
      </c>
      <c r="D75">
        <f t="shared" si="25"/>
        <v>59</v>
      </c>
      <c r="E75" t="str">
        <f t="shared" si="11"/>
        <v>Go</v>
      </c>
      <c r="F75" t="str">
        <f t="shared" si="12"/>
        <v>Go</v>
      </c>
      <c r="G75">
        <f t="shared" si="19"/>
        <v>29</v>
      </c>
      <c r="H75" s="1"/>
      <c r="I75" s="1" t="str">
        <f t="shared" si="13"/>
        <v>0</v>
      </c>
      <c r="J75" s="1" t="str">
        <f t="shared" si="14"/>
        <v>0</v>
      </c>
      <c r="K75" s="1"/>
      <c r="L75" s="1" t="str">
        <f t="shared" si="34"/>
        <v>0</v>
      </c>
      <c r="M75" s="1" t="str">
        <f t="shared" si="35"/>
        <v>0</v>
      </c>
      <c r="N75" s="1">
        <f t="shared" si="36"/>
        <v>0</v>
      </c>
      <c r="O75" s="1">
        <f t="shared" si="37"/>
        <v>0</v>
      </c>
      <c r="P75" s="1">
        <f t="shared" si="16"/>
        <v>0</v>
      </c>
      <c r="Q75" s="1">
        <f t="shared" si="24"/>
        <v>0</v>
      </c>
    </row>
    <row r="76" spans="1:17" ht="22" x14ac:dyDescent="0.25">
      <c r="A76" s="2">
        <v>2053</v>
      </c>
      <c r="B76">
        <f t="shared" ref="B76:B102" si="38">B75*(1+$B$44)</f>
        <v>91.176240088034078</v>
      </c>
      <c r="C76">
        <f t="shared" ref="C76:C102" si="39">C75*(1+$C$44)</f>
        <v>95.795996306775777</v>
      </c>
      <c r="D76">
        <f t="shared" si="25"/>
        <v>60</v>
      </c>
      <c r="E76" t="str">
        <f t="shared" si="11"/>
        <v>Go</v>
      </c>
      <c r="F76" t="str">
        <f t="shared" si="12"/>
        <v>Go</v>
      </c>
      <c r="G76">
        <f t="shared" si="19"/>
        <v>30</v>
      </c>
      <c r="H76" s="1"/>
      <c r="I76" s="1" t="str">
        <f t="shared" si="13"/>
        <v>0</v>
      </c>
      <c r="J76" s="1" t="str">
        <f t="shared" si="14"/>
        <v>0</v>
      </c>
      <c r="K76" s="1"/>
      <c r="L76" s="1" t="str">
        <f t="shared" si="34"/>
        <v>0</v>
      </c>
      <c r="M76" s="1" t="str">
        <f t="shared" si="35"/>
        <v>0</v>
      </c>
      <c r="N76" s="1">
        <f t="shared" si="36"/>
        <v>0</v>
      </c>
      <c r="O76" s="1">
        <f t="shared" si="37"/>
        <v>0</v>
      </c>
      <c r="P76" s="1">
        <f t="shared" si="16"/>
        <v>0</v>
      </c>
      <c r="Q76" s="1">
        <f t="shared" si="24"/>
        <v>0</v>
      </c>
    </row>
    <row r="77" spans="1:17" ht="22" x14ac:dyDescent="0.25">
      <c r="A77" s="2">
        <v>2054</v>
      </c>
      <c r="B77">
        <f t="shared" si="38"/>
        <v>91.510531892501518</v>
      </c>
      <c r="C77">
        <f t="shared" si="39"/>
        <v>96.122969120208296</v>
      </c>
      <c r="D77">
        <f t="shared" si="25"/>
        <v>61</v>
      </c>
      <c r="E77" t="str">
        <f t="shared" si="11"/>
        <v>Go</v>
      </c>
      <c r="F77" t="str">
        <f t="shared" si="12"/>
        <v>Go</v>
      </c>
      <c r="G77">
        <f t="shared" si="19"/>
        <v>31</v>
      </c>
      <c r="H77" s="1"/>
      <c r="I77" s="1" t="str">
        <f t="shared" si="13"/>
        <v>0</v>
      </c>
      <c r="J77" s="1" t="str">
        <f t="shared" si="14"/>
        <v>0</v>
      </c>
      <c r="K77" s="1"/>
      <c r="L77" s="1" t="str">
        <f t="shared" si="34"/>
        <v>0</v>
      </c>
      <c r="M77" s="1" t="str">
        <f t="shared" si="35"/>
        <v>0</v>
      </c>
      <c r="N77" s="1">
        <f t="shared" si="36"/>
        <v>0</v>
      </c>
      <c r="O77" s="1">
        <f t="shared" si="37"/>
        <v>0</v>
      </c>
      <c r="P77" s="1">
        <f t="shared" si="16"/>
        <v>0</v>
      </c>
      <c r="Q77" s="1">
        <f t="shared" si="24"/>
        <v>0</v>
      </c>
    </row>
    <row r="78" spans="1:17" ht="22" x14ac:dyDescent="0.25">
      <c r="A78" s="2">
        <v>2055</v>
      </c>
      <c r="B78">
        <f t="shared" si="38"/>
        <v>91.846049356312065</v>
      </c>
      <c r="C78">
        <f t="shared" si="39"/>
        <v>96.451057963797041</v>
      </c>
      <c r="D78">
        <f>D77+1</f>
        <v>62</v>
      </c>
      <c r="E78" t="str">
        <f t="shared" si="11"/>
        <v>Go</v>
      </c>
      <c r="F78" t="str">
        <f t="shared" si="12"/>
        <v>Go</v>
      </c>
      <c r="G78">
        <f t="shared" si="19"/>
        <v>32</v>
      </c>
      <c r="H78" s="1"/>
      <c r="I78" s="1" t="str">
        <f t="shared" si="13"/>
        <v>0</v>
      </c>
      <c r="J78" s="1" t="str">
        <f t="shared" si="14"/>
        <v>0</v>
      </c>
      <c r="K78" s="1"/>
      <c r="L78" s="1" t="str">
        <f t="shared" si="34"/>
        <v>0</v>
      </c>
      <c r="M78" s="1" t="str">
        <f t="shared" si="35"/>
        <v>0</v>
      </c>
      <c r="N78" s="1">
        <f t="shared" si="36"/>
        <v>0</v>
      </c>
      <c r="O78" s="1">
        <f t="shared" si="37"/>
        <v>0</v>
      </c>
      <c r="P78" s="1">
        <f t="shared" si="16"/>
        <v>0</v>
      </c>
      <c r="Q78" s="1">
        <f t="shared" si="24"/>
        <v>0</v>
      </c>
    </row>
    <row r="79" spans="1:17" ht="22" x14ac:dyDescent="0.25">
      <c r="A79" s="2">
        <v>2056</v>
      </c>
      <c r="B79">
        <f t="shared" si="38"/>
        <v>92.182796973266676</v>
      </c>
      <c r="C79">
        <f t="shared" si="39"/>
        <v>96.780266646798495</v>
      </c>
      <c r="D79">
        <f t="shared" si="25"/>
        <v>63</v>
      </c>
      <c r="E79" t="str">
        <f t="shared" si="11"/>
        <v>Go</v>
      </c>
      <c r="F79" t="str">
        <f t="shared" si="12"/>
        <v>Go</v>
      </c>
      <c r="G79">
        <f t="shared" si="19"/>
        <v>33</v>
      </c>
      <c r="H79" s="1"/>
      <c r="I79" s="1" t="str">
        <f t="shared" si="13"/>
        <v>0</v>
      </c>
      <c r="J79" s="1" t="str">
        <f t="shared" si="14"/>
        <v>0</v>
      </c>
      <c r="K79" s="1"/>
      <c r="L79" s="1" t="str">
        <f t="shared" si="34"/>
        <v>0</v>
      </c>
      <c r="M79" s="1" t="str">
        <f t="shared" si="35"/>
        <v>0</v>
      </c>
      <c r="N79" s="1">
        <f t="shared" si="36"/>
        <v>0</v>
      </c>
      <c r="O79" s="1">
        <f t="shared" si="37"/>
        <v>0</v>
      </c>
      <c r="P79" s="1">
        <f t="shared" si="16"/>
        <v>0</v>
      </c>
      <c r="Q79" s="1">
        <f t="shared" si="24"/>
        <v>0</v>
      </c>
    </row>
    <row r="80" spans="1:17" ht="22" x14ac:dyDescent="0.25">
      <c r="A80" s="2">
        <v>2057</v>
      </c>
      <c r="B80">
        <f t="shared" si="38"/>
        <v>92.520779253642516</v>
      </c>
      <c r="C80">
        <f t="shared" si="39"/>
        <v>97.110598991470965</v>
      </c>
      <c r="D80">
        <f t="shared" si="25"/>
        <v>64</v>
      </c>
      <c r="E80" t="str">
        <f t="shared" si="11"/>
        <v>Go</v>
      </c>
      <c r="F80" t="str">
        <f t="shared" si="12"/>
        <v>Go</v>
      </c>
      <c r="G80">
        <f t="shared" si="19"/>
        <v>34</v>
      </c>
      <c r="H80" s="1"/>
      <c r="I80" s="1" t="str">
        <f t="shared" si="13"/>
        <v>0</v>
      </c>
      <c r="J80" s="1" t="str">
        <f t="shared" si="14"/>
        <v>0</v>
      </c>
      <c r="K80" s="1"/>
      <c r="L80" s="1" t="str">
        <f t="shared" si="34"/>
        <v>0</v>
      </c>
      <c r="M80" s="1" t="str">
        <f t="shared" si="35"/>
        <v>0</v>
      </c>
      <c r="N80" s="1">
        <f t="shared" si="36"/>
        <v>0</v>
      </c>
      <c r="O80" s="1">
        <f t="shared" si="37"/>
        <v>0</v>
      </c>
      <c r="P80" s="1">
        <f t="shared" si="16"/>
        <v>0</v>
      </c>
      <c r="Q80" s="1">
        <f t="shared" si="24"/>
        <v>0</v>
      </c>
    </row>
    <row r="81" spans="1:17" ht="22" x14ac:dyDescent="0.25">
      <c r="A81" s="2">
        <v>2058</v>
      </c>
      <c r="B81">
        <f t="shared" si="38"/>
        <v>92.860000724253396</v>
      </c>
      <c r="C81">
        <f t="shared" si="39"/>
        <v>97.442058833118992</v>
      </c>
      <c r="D81">
        <f t="shared" si="25"/>
        <v>65</v>
      </c>
      <c r="E81" t="str">
        <f t="shared" si="11"/>
        <v>Go</v>
      </c>
      <c r="F81" t="str">
        <f t="shared" si="12"/>
        <v>Go</v>
      </c>
      <c r="G81">
        <f t="shared" si="19"/>
        <v>35</v>
      </c>
      <c r="H81" s="1"/>
      <c r="I81" s="1" t="str">
        <f t="shared" si="13"/>
        <v>0</v>
      </c>
      <c r="J81" s="1" t="str">
        <f t="shared" si="14"/>
        <v>0</v>
      </c>
      <c r="K81" s="1"/>
      <c r="L81" s="1" t="str">
        <f t="shared" si="34"/>
        <v>0</v>
      </c>
      <c r="M81" s="1" t="str">
        <f t="shared" si="35"/>
        <v>0</v>
      </c>
      <c r="N81" s="1">
        <f t="shared" si="36"/>
        <v>0</v>
      </c>
      <c r="O81" s="1">
        <f t="shared" si="37"/>
        <v>0</v>
      </c>
      <c r="P81" s="1">
        <f t="shared" si="16"/>
        <v>0</v>
      </c>
      <c r="Q81" s="1">
        <f t="shared" si="24"/>
        <v>0</v>
      </c>
    </row>
    <row r="82" spans="1:17" ht="22" x14ac:dyDescent="0.25">
      <c r="A82" s="2">
        <v>2059</v>
      </c>
      <c r="B82">
        <f t="shared" si="38"/>
        <v>93.200465928510397</v>
      </c>
      <c r="C82">
        <f t="shared" si="39"/>
        <v>97.774650020137813</v>
      </c>
      <c r="D82">
        <f t="shared" si="25"/>
        <v>66</v>
      </c>
      <c r="E82" t="str">
        <f t="shared" si="11"/>
        <v>Go</v>
      </c>
      <c r="F82" t="str">
        <f t="shared" si="12"/>
        <v>Go</v>
      </c>
      <c r="G82">
        <f t="shared" si="19"/>
        <v>36</v>
      </c>
      <c r="H82" s="1"/>
      <c r="I82" s="1" t="str">
        <f t="shared" si="13"/>
        <v>0</v>
      </c>
      <c r="J82" s="1" t="str">
        <f t="shared" si="14"/>
        <v>0</v>
      </c>
      <c r="K82" s="1"/>
      <c r="L82" s="1" t="str">
        <f t="shared" si="34"/>
        <v>0</v>
      </c>
      <c r="M82" s="1" t="str">
        <f t="shared" si="35"/>
        <v>0</v>
      </c>
      <c r="N82" s="1">
        <f t="shared" si="36"/>
        <v>0</v>
      </c>
      <c r="O82" s="1">
        <f t="shared" si="37"/>
        <v>0</v>
      </c>
      <c r="P82" s="1">
        <f t="shared" si="16"/>
        <v>0</v>
      </c>
      <c r="Q82" s="1">
        <f t="shared" si="24"/>
        <v>0</v>
      </c>
    </row>
    <row r="83" spans="1:17" ht="22" x14ac:dyDescent="0.25">
      <c r="A83" s="2">
        <v>2060</v>
      </c>
      <c r="B83">
        <f t="shared" si="38"/>
        <v>93.542179426482733</v>
      </c>
      <c r="C83">
        <f t="shared" si="39"/>
        <v>98.108376414058128</v>
      </c>
      <c r="D83">
        <f t="shared" si="25"/>
        <v>67</v>
      </c>
      <c r="E83" t="str">
        <f t="shared" si="11"/>
        <v>Go</v>
      </c>
      <c r="F83" t="str">
        <f t="shared" si="12"/>
        <v>Go</v>
      </c>
      <c r="G83">
        <f t="shared" si="19"/>
        <v>37</v>
      </c>
      <c r="H83" s="1"/>
      <c r="I83" s="1" t="str">
        <f t="shared" si="13"/>
        <v>0</v>
      </c>
      <c r="J83" s="1" t="str">
        <f t="shared" si="14"/>
        <v>0</v>
      </c>
      <c r="K83" s="1"/>
      <c r="L83" s="1" t="str">
        <f t="shared" si="34"/>
        <v>0</v>
      </c>
      <c r="M83" s="1" t="str">
        <f t="shared" si="35"/>
        <v>0</v>
      </c>
      <c r="N83" s="1">
        <f t="shared" si="36"/>
        <v>0</v>
      </c>
      <c r="O83" s="1">
        <f t="shared" si="37"/>
        <v>0</v>
      </c>
      <c r="P83" s="1">
        <f t="shared" si="16"/>
        <v>0</v>
      </c>
      <c r="Q83" s="1">
        <f t="shared" si="24"/>
        <v>0</v>
      </c>
    </row>
    <row r="84" spans="1:17" ht="22" x14ac:dyDescent="0.25">
      <c r="A84" s="2">
        <v>2061</v>
      </c>
      <c r="B84">
        <f t="shared" si="38"/>
        <v>93.885145794958802</v>
      </c>
      <c r="C84">
        <f t="shared" si="39"/>
        <v>98.443241889590865</v>
      </c>
      <c r="D84">
        <f t="shared" si="25"/>
        <v>68</v>
      </c>
      <c r="E84" t="str">
        <f t="shared" si="11"/>
        <v>Go</v>
      </c>
      <c r="F84" t="str">
        <f t="shared" si="12"/>
        <v>Go</v>
      </c>
      <c r="G84">
        <f t="shared" si="19"/>
        <v>38</v>
      </c>
      <c r="H84" s="1"/>
      <c r="I84" s="1" t="str">
        <f t="shared" si="13"/>
        <v>0</v>
      </c>
      <c r="J84" s="1" t="str">
        <f t="shared" si="14"/>
        <v>0</v>
      </c>
      <c r="K84" s="1"/>
      <c r="L84" s="1" t="str">
        <f t="shared" si="34"/>
        <v>0</v>
      </c>
      <c r="M84" s="1" t="str">
        <f t="shared" si="35"/>
        <v>0</v>
      </c>
      <c r="N84" s="1">
        <f t="shared" si="36"/>
        <v>0</v>
      </c>
      <c r="O84" s="1">
        <f t="shared" si="37"/>
        <v>0</v>
      </c>
      <c r="P84" s="1">
        <f t="shared" si="16"/>
        <v>0</v>
      </c>
      <c r="Q84" s="1">
        <f t="shared" si="24"/>
        <v>0</v>
      </c>
    </row>
    <row r="85" spans="1:17" ht="22" x14ac:dyDescent="0.25">
      <c r="A85" s="2">
        <v>2062</v>
      </c>
      <c r="B85">
        <f t="shared" si="38"/>
        <v>94.229369627507523</v>
      </c>
      <c r="C85">
        <f t="shared" si="39"/>
        <v>98.779250334672199</v>
      </c>
      <c r="D85">
        <f t="shared" si="25"/>
        <v>69</v>
      </c>
      <c r="E85" t="str">
        <f t="shared" si="11"/>
        <v>Go</v>
      </c>
      <c r="F85" t="str">
        <f t="shared" si="12"/>
        <v>Go</v>
      </c>
      <c r="G85">
        <f>A85-2023</f>
        <v>39</v>
      </c>
      <c r="H85" s="1"/>
      <c r="I85" s="1" t="str">
        <f t="shared" si="13"/>
        <v>0</v>
      </c>
      <c r="J85" s="1" t="str">
        <f t="shared" si="14"/>
        <v>0</v>
      </c>
      <c r="K85" s="1"/>
      <c r="L85" s="1" t="str">
        <f t="shared" si="34"/>
        <v>0</v>
      </c>
      <c r="M85" s="1" t="str">
        <f t="shared" si="35"/>
        <v>0</v>
      </c>
      <c r="N85" s="1">
        <f t="shared" si="36"/>
        <v>0</v>
      </c>
      <c r="O85" s="1">
        <f t="shared" si="37"/>
        <v>0</v>
      </c>
      <c r="P85" s="1">
        <f t="shared" si="16"/>
        <v>0</v>
      </c>
      <c r="Q85" s="1">
        <f t="shared" si="24"/>
        <v>0</v>
      </c>
    </row>
    <row r="86" spans="1:17" ht="22" x14ac:dyDescent="0.25">
      <c r="A86" s="2">
        <v>2063</v>
      </c>
      <c r="B86">
        <f t="shared" si="38"/>
        <v>94.574855534539807</v>
      </c>
      <c r="C86">
        <f t="shared" si="39"/>
        <v>99.116405650508696</v>
      </c>
      <c r="D86">
        <f t="shared" si="25"/>
        <v>70</v>
      </c>
      <c r="E86" t="str">
        <f t="shared" si="11"/>
        <v>Go</v>
      </c>
      <c r="F86" t="str">
        <f t="shared" si="12"/>
        <v>Go</v>
      </c>
      <c r="G86">
        <f t="shared" si="19"/>
        <v>40</v>
      </c>
      <c r="H86" s="1"/>
      <c r="I86" s="1" t="str">
        <f t="shared" si="13"/>
        <v>0</v>
      </c>
      <c r="J86" s="1" t="str">
        <f t="shared" si="14"/>
        <v>0</v>
      </c>
      <c r="K86" s="1"/>
      <c r="L86" s="1" t="str">
        <f t="shared" si="34"/>
        <v>0</v>
      </c>
      <c r="M86" s="1" t="str">
        <f t="shared" si="35"/>
        <v>0</v>
      </c>
      <c r="N86" s="1">
        <f t="shared" si="36"/>
        <v>0</v>
      </c>
      <c r="O86" s="1">
        <f t="shared" si="37"/>
        <v>0</v>
      </c>
      <c r="P86" s="1">
        <f t="shared" si="16"/>
        <v>0</v>
      </c>
      <c r="Q86" s="1">
        <f t="shared" si="24"/>
        <v>0</v>
      </c>
    </row>
    <row r="87" spans="1:17" ht="22" x14ac:dyDescent="0.25">
      <c r="A87" s="2">
        <v>2064</v>
      </c>
      <c r="B87">
        <f t="shared" si="38"/>
        <v>94.921608143370378</v>
      </c>
      <c r="C87">
        <f t="shared" si="39"/>
        <v>99.454711751622582</v>
      </c>
      <c r="D87">
        <f t="shared" si="25"/>
        <v>71</v>
      </c>
      <c r="E87" t="str">
        <f t="shared" si="11"/>
        <v>Go</v>
      </c>
      <c r="F87" t="str">
        <f t="shared" si="12"/>
        <v>Go</v>
      </c>
      <c r="G87">
        <f t="shared" si="19"/>
        <v>41</v>
      </c>
      <c r="H87" s="1"/>
      <c r="I87" s="1" t="str">
        <f t="shared" si="13"/>
        <v>0</v>
      </c>
      <c r="J87" s="1" t="str">
        <f t="shared" si="14"/>
        <v>0</v>
      </c>
      <c r="K87" s="1"/>
      <c r="L87" s="1" t="str">
        <f t="shared" si="34"/>
        <v>0</v>
      </c>
      <c r="M87" s="1" t="str">
        <f t="shared" si="35"/>
        <v>0</v>
      </c>
      <c r="N87" s="1">
        <f t="shared" si="36"/>
        <v>0</v>
      </c>
      <c r="O87" s="1">
        <f t="shared" si="37"/>
        <v>0</v>
      </c>
      <c r="P87" s="1">
        <f t="shared" si="16"/>
        <v>0</v>
      </c>
      <c r="Q87" s="1">
        <f t="shared" si="24"/>
        <v>0</v>
      </c>
    </row>
    <row r="88" spans="1:17" ht="22" x14ac:dyDescent="0.25">
      <c r="A88" s="2">
        <v>2065</v>
      </c>
      <c r="B88">
        <f t="shared" si="38"/>
        <v>95.269632098279686</v>
      </c>
      <c r="C88">
        <f t="shared" si="39"/>
        <v>99.794172565897213</v>
      </c>
      <c r="D88">
        <f t="shared" si="25"/>
        <v>72</v>
      </c>
      <c r="E88" t="str">
        <f t="shared" si="11"/>
        <v>Go</v>
      </c>
      <c r="F88" t="str">
        <f t="shared" si="12"/>
        <v>Go</v>
      </c>
      <c r="G88">
        <f t="shared" si="19"/>
        <v>42</v>
      </c>
      <c r="H88" s="1"/>
      <c r="I88" s="1" t="str">
        <f t="shared" si="13"/>
        <v>0</v>
      </c>
      <c r="J88" s="1" t="str">
        <f t="shared" si="14"/>
        <v>0</v>
      </c>
      <c r="K88" s="1"/>
      <c r="L88" s="1" t="str">
        <f t="shared" si="34"/>
        <v>0</v>
      </c>
      <c r="M88" s="1" t="str">
        <f t="shared" si="35"/>
        <v>0</v>
      </c>
      <c r="N88" s="1">
        <f t="shared" si="36"/>
        <v>0</v>
      </c>
      <c r="O88" s="1">
        <f t="shared" si="37"/>
        <v>0</v>
      </c>
      <c r="P88" s="1">
        <f t="shared" si="16"/>
        <v>0</v>
      </c>
      <c r="Q88" s="1">
        <f t="shared" si="24"/>
        <v>0</v>
      </c>
    </row>
    <row r="89" spans="1:17" ht="22" x14ac:dyDescent="0.25">
      <c r="A89" s="2">
        <v>2066</v>
      </c>
      <c r="B89">
        <f t="shared" si="38"/>
        <v>95.618932060576142</v>
      </c>
      <c r="C89">
        <f t="shared" si="39"/>
        <v>100.13479203462269</v>
      </c>
      <c r="D89">
        <f t="shared" si="25"/>
        <v>73</v>
      </c>
      <c r="E89" t="str">
        <f t="shared" si="11"/>
        <v>Go</v>
      </c>
      <c r="F89" t="str">
        <f t="shared" si="12"/>
        <v>Go</v>
      </c>
      <c r="G89">
        <f t="shared" si="19"/>
        <v>43</v>
      </c>
      <c r="H89" s="1"/>
      <c r="I89" s="1" t="str">
        <f t="shared" si="13"/>
        <v>0</v>
      </c>
      <c r="J89" s="1" t="str">
        <f t="shared" si="14"/>
        <v>0</v>
      </c>
      <c r="K89" s="1"/>
      <c r="L89" s="1" t="str">
        <f t="shared" si="34"/>
        <v>0</v>
      </c>
      <c r="M89" s="1" t="str">
        <f t="shared" si="35"/>
        <v>0</v>
      </c>
      <c r="N89" s="1">
        <f t="shared" si="36"/>
        <v>0</v>
      </c>
      <c r="O89" s="1">
        <f t="shared" si="37"/>
        <v>0</v>
      </c>
      <c r="P89" s="1">
        <f t="shared" si="16"/>
        <v>0</v>
      </c>
      <c r="Q89" s="1">
        <f t="shared" si="24"/>
        <v>0</v>
      </c>
    </row>
    <row r="90" spans="1:17" ht="22" x14ac:dyDescent="0.25">
      <c r="A90" s="2">
        <v>2067</v>
      </c>
      <c r="B90">
        <f t="shared" si="38"/>
        <v>95.969512708658542</v>
      </c>
      <c r="C90">
        <f t="shared" si="39"/>
        <v>100.47657411254158</v>
      </c>
      <c r="D90">
        <f t="shared" si="25"/>
        <v>74</v>
      </c>
      <c r="E90" t="str">
        <f t="shared" si="11"/>
        <v>Go</v>
      </c>
      <c r="F90" t="str">
        <f t="shared" si="12"/>
        <v>Go</v>
      </c>
      <c r="G90">
        <f t="shared" si="19"/>
        <v>44</v>
      </c>
      <c r="H90" s="1"/>
      <c r="I90" s="1" t="str">
        <f t="shared" si="13"/>
        <v>0</v>
      </c>
      <c r="J90" s="1" t="str">
        <f t="shared" si="14"/>
        <v>0</v>
      </c>
      <c r="K90" s="1"/>
      <c r="L90" s="1" t="str">
        <f t="shared" si="34"/>
        <v>0</v>
      </c>
      <c r="M90" s="1" t="str">
        <f t="shared" si="35"/>
        <v>0</v>
      </c>
      <c r="N90" s="1">
        <f t="shared" si="36"/>
        <v>0</v>
      </c>
      <c r="O90" s="1">
        <f t="shared" si="37"/>
        <v>0</v>
      </c>
      <c r="P90" s="1">
        <f t="shared" si="16"/>
        <v>0</v>
      </c>
      <c r="Q90" s="1">
        <f t="shared" si="24"/>
        <v>0</v>
      </c>
    </row>
    <row r="91" spans="1:17" ht="22" x14ac:dyDescent="0.25">
      <c r="A91" s="2">
        <v>2068</v>
      </c>
      <c r="B91">
        <f t="shared" si="38"/>
        <v>96.321378738078721</v>
      </c>
      <c r="C91">
        <f t="shared" si="39"/>
        <v>100.81952276789488</v>
      </c>
      <c r="D91">
        <f t="shared" si="25"/>
        <v>75</v>
      </c>
      <c r="E91" t="str">
        <f t="shared" si="11"/>
        <v>Go</v>
      </c>
      <c r="F91" t="str">
        <f t="shared" si="12"/>
        <v>Go</v>
      </c>
      <c r="G91">
        <f t="shared" si="19"/>
        <v>45</v>
      </c>
      <c r="H91" s="1"/>
      <c r="I91" s="1" t="str">
        <f t="shared" si="13"/>
        <v>0</v>
      </c>
      <c r="J91" s="1" t="str">
        <f t="shared" si="14"/>
        <v>0</v>
      </c>
      <c r="K91" s="1"/>
      <c r="L91" s="1" t="str">
        <f t="shared" si="34"/>
        <v>0</v>
      </c>
      <c r="M91" s="1" t="str">
        <f t="shared" si="35"/>
        <v>0</v>
      </c>
      <c r="N91" s="1">
        <f t="shared" si="36"/>
        <v>0</v>
      </c>
      <c r="O91" s="1">
        <f t="shared" si="37"/>
        <v>0</v>
      </c>
      <c r="P91" s="1">
        <f t="shared" si="16"/>
        <v>0</v>
      </c>
      <c r="Q91" s="1">
        <f t="shared" si="24"/>
        <v>0</v>
      </c>
    </row>
    <row r="92" spans="1:17" ht="22" x14ac:dyDescent="0.25">
      <c r="A92" s="2">
        <v>2069</v>
      </c>
      <c r="B92">
        <f t="shared" si="38"/>
        <v>96.674534861604471</v>
      </c>
      <c r="C92">
        <f t="shared" si="39"/>
        <v>101.16364198246805</v>
      </c>
      <c r="D92">
        <f t="shared" si="25"/>
        <v>76</v>
      </c>
      <c r="E92" t="str">
        <f t="shared" si="11"/>
        <v>Go</v>
      </c>
      <c r="F92" t="str">
        <f t="shared" si="12"/>
        <v>Go</v>
      </c>
      <c r="G92">
        <f t="shared" si="19"/>
        <v>46</v>
      </c>
      <c r="H92" s="1"/>
      <c r="I92" s="1" t="str">
        <f t="shared" si="13"/>
        <v>0</v>
      </c>
      <c r="J92" s="1" t="str">
        <f t="shared" si="14"/>
        <v>0</v>
      </c>
      <c r="K92" s="1"/>
      <c r="L92" s="1" t="str">
        <f t="shared" si="34"/>
        <v>0</v>
      </c>
      <c r="M92" s="1" t="str">
        <f t="shared" si="35"/>
        <v>0</v>
      </c>
      <c r="N92" s="1">
        <f t="shared" si="36"/>
        <v>0</v>
      </c>
      <c r="O92" s="1">
        <f t="shared" si="37"/>
        <v>0</v>
      </c>
      <c r="P92" s="1">
        <f t="shared" si="16"/>
        <v>0</v>
      </c>
      <c r="Q92" s="1">
        <f t="shared" si="24"/>
        <v>0</v>
      </c>
    </row>
    <row r="93" spans="1:17" ht="22" x14ac:dyDescent="0.25">
      <c r="A93" s="2">
        <v>2070</v>
      </c>
      <c r="B93">
        <f t="shared" si="38"/>
        <v>97.028985809282631</v>
      </c>
      <c r="C93">
        <f t="shared" si="39"/>
        <v>101.50893575163727</v>
      </c>
      <c r="D93">
        <f t="shared" si="25"/>
        <v>77</v>
      </c>
      <c r="E93" t="str">
        <f t="shared" si="11"/>
        <v>Go</v>
      </c>
      <c r="F93" t="str">
        <f t="shared" si="12"/>
        <v>Go</v>
      </c>
      <c r="G93">
        <f t="shared" si="19"/>
        <v>47</v>
      </c>
      <c r="H93" s="1"/>
      <c r="I93" s="1" t="str">
        <f t="shared" si="13"/>
        <v>0</v>
      </c>
      <c r="J93" s="1" t="str">
        <f t="shared" si="14"/>
        <v>0</v>
      </c>
      <c r="K93" s="1"/>
      <c r="L93" s="1" t="str">
        <f t="shared" si="34"/>
        <v>0</v>
      </c>
      <c r="M93" s="1" t="str">
        <f t="shared" si="35"/>
        <v>0</v>
      </c>
      <c r="N93" s="1">
        <f t="shared" si="36"/>
        <v>0</v>
      </c>
      <c r="O93" s="1">
        <f t="shared" si="37"/>
        <v>0</v>
      </c>
      <c r="P93" s="1">
        <f t="shared" si="16"/>
        <v>0</v>
      </c>
      <c r="Q93" s="1">
        <f t="shared" si="24"/>
        <v>0</v>
      </c>
    </row>
    <row r="94" spans="1:17" ht="22" x14ac:dyDescent="0.25">
      <c r="A94" s="2">
        <v>2071</v>
      </c>
      <c r="B94">
        <f t="shared" si="38"/>
        <v>97.38473632850247</v>
      </c>
      <c r="C94">
        <f t="shared" si="39"/>
        <v>101.85540808441581</v>
      </c>
      <c r="D94">
        <f t="shared" si="25"/>
        <v>78</v>
      </c>
      <c r="E94" t="str">
        <f t="shared" si="11"/>
        <v>Go</v>
      </c>
      <c r="F94" t="str">
        <f t="shared" si="12"/>
        <v>Go</v>
      </c>
      <c r="G94">
        <f t="shared" si="19"/>
        <v>48</v>
      </c>
      <c r="H94" s="1"/>
      <c r="I94" s="1" t="str">
        <f t="shared" si="13"/>
        <v>0</v>
      </c>
      <c r="J94" s="1" t="str">
        <f t="shared" si="14"/>
        <v>0</v>
      </c>
      <c r="K94" s="1"/>
      <c r="L94" s="1" t="str">
        <f t="shared" si="34"/>
        <v>0</v>
      </c>
      <c r="M94" s="1" t="str">
        <f t="shared" si="35"/>
        <v>0</v>
      </c>
      <c r="N94" s="1">
        <f t="shared" si="36"/>
        <v>0</v>
      </c>
      <c r="O94" s="1">
        <f t="shared" si="37"/>
        <v>0</v>
      </c>
      <c r="P94" s="1">
        <f t="shared" si="16"/>
        <v>0</v>
      </c>
      <c r="Q94" s="1">
        <f t="shared" si="24"/>
        <v>0</v>
      </c>
    </row>
    <row r="95" spans="1:17" ht="22" x14ac:dyDescent="0.25">
      <c r="A95" s="2">
        <v>2072</v>
      </c>
      <c r="B95">
        <f t="shared" si="38"/>
        <v>97.741791184059224</v>
      </c>
      <c r="C95">
        <f t="shared" si="39"/>
        <v>102.2030630035006</v>
      </c>
      <c r="D95">
        <f t="shared" si="25"/>
        <v>79</v>
      </c>
      <c r="E95" t="str">
        <f t="shared" si="11"/>
        <v>Go</v>
      </c>
      <c r="F95" t="str">
        <f t="shared" si="12"/>
        <v>Go</v>
      </c>
      <c r="G95">
        <f t="shared" si="19"/>
        <v>49</v>
      </c>
      <c r="H95" s="1"/>
      <c r="I95" s="1" t="str">
        <f t="shared" si="13"/>
        <v>0</v>
      </c>
      <c r="J95" s="1" t="str">
        <f t="shared" si="14"/>
        <v>0</v>
      </c>
      <c r="K95" s="1"/>
      <c r="L95" s="1" t="str">
        <f t="shared" si="34"/>
        <v>0</v>
      </c>
      <c r="M95" s="1" t="str">
        <f>IF(J95&gt;J94,"1","0")</f>
        <v>0</v>
      </c>
      <c r="N95" s="1">
        <f t="shared" si="36"/>
        <v>0</v>
      </c>
      <c r="O95" s="1">
        <f t="shared" si="37"/>
        <v>0</v>
      </c>
      <c r="P95" s="1">
        <f t="shared" si="16"/>
        <v>0</v>
      </c>
      <c r="Q95" s="1">
        <f t="shared" si="24"/>
        <v>0</v>
      </c>
    </row>
    <row r="96" spans="1:17" ht="22" x14ac:dyDescent="0.25">
      <c r="A96" s="2">
        <v>2073</v>
      </c>
      <c r="B96">
        <f t="shared" si="38"/>
        <v>98.100155158217959</v>
      </c>
      <c r="C96">
        <f t="shared" si="39"/>
        <v>102.55190454531891</v>
      </c>
      <c r="D96">
        <f t="shared" si="25"/>
        <v>80</v>
      </c>
      <c r="E96" t="str">
        <f t="shared" si="11"/>
        <v>Go</v>
      </c>
      <c r="F96" t="str">
        <f t="shared" si="12"/>
        <v>Go</v>
      </c>
      <c r="G96">
        <f t="shared" si="19"/>
        <v>50</v>
      </c>
      <c r="H96" s="1"/>
      <c r="I96" s="1" t="str">
        <f t="shared" si="13"/>
        <v>0</v>
      </c>
      <c r="J96" s="1" t="str">
        <f t="shared" si="14"/>
        <v>0</v>
      </c>
      <c r="K96" s="1"/>
      <c r="L96" s="1" t="str">
        <f t="shared" si="34"/>
        <v>0</v>
      </c>
      <c r="M96" s="1" t="str">
        <f t="shared" ref="M96:M121" si="40">IF(J96&gt;J95,"1","0")</f>
        <v>0</v>
      </c>
      <c r="N96" s="1">
        <f t="shared" si="36"/>
        <v>0</v>
      </c>
      <c r="O96" s="1">
        <f t="shared" si="37"/>
        <v>0</v>
      </c>
      <c r="P96" s="1">
        <f t="shared" si="16"/>
        <v>0</v>
      </c>
      <c r="Q96" s="1">
        <f t="shared" si="24"/>
        <v>0</v>
      </c>
    </row>
    <row r="97" spans="1:17" ht="22" x14ac:dyDescent="0.25">
      <c r="A97" s="2">
        <v>2074</v>
      </c>
      <c r="B97">
        <f t="shared" si="38"/>
        <v>98.459833050777604</v>
      </c>
      <c r="C97">
        <f t="shared" si="39"/>
        <v>102.90193676007519</v>
      </c>
      <c r="D97">
        <f t="shared" si="25"/>
        <v>81</v>
      </c>
      <c r="E97" t="str">
        <f>IF(D97&gt;B97,"GG","Go")</f>
        <v>Go</v>
      </c>
      <c r="F97" t="str">
        <f>IF(D97&gt;C97,"GG","Go")</f>
        <v>Go</v>
      </c>
      <c r="G97">
        <f t="shared" si="19"/>
        <v>51</v>
      </c>
      <c r="H97" s="1"/>
      <c r="I97" s="1" t="str">
        <f t="shared" si="13"/>
        <v>0</v>
      </c>
      <c r="J97" s="1" t="str">
        <f t="shared" si="14"/>
        <v>0</v>
      </c>
      <c r="K97" s="1"/>
      <c r="L97" s="1" t="str">
        <f t="shared" si="34"/>
        <v>0</v>
      </c>
      <c r="M97" s="1" t="str">
        <f t="shared" si="40"/>
        <v>0</v>
      </c>
      <c r="N97" s="1">
        <f t="shared" si="36"/>
        <v>0</v>
      </c>
      <c r="O97" s="1">
        <f t="shared" si="37"/>
        <v>0</v>
      </c>
      <c r="P97" s="1">
        <f t="shared" si="16"/>
        <v>0</v>
      </c>
      <c r="Q97" s="1">
        <f t="shared" si="24"/>
        <v>0</v>
      </c>
    </row>
    <row r="98" spans="1:17" ht="22" x14ac:dyDescent="0.25">
      <c r="A98" s="2">
        <v>2075</v>
      </c>
      <c r="B98">
        <f t="shared" si="38"/>
        <v>98.820829679135244</v>
      </c>
      <c r="C98">
        <f t="shared" si="39"/>
        <v>103.25316371179819</v>
      </c>
      <c r="D98">
        <f t="shared" si="25"/>
        <v>82</v>
      </c>
      <c r="E98" t="str">
        <f t="shared" ref="E98:E117" si="41">IF(D98&gt;B98,"GG","Go")</f>
        <v>Go</v>
      </c>
      <c r="F98" t="str">
        <f t="shared" ref="F98:F117" si="42">IF(D98&gt;C98,"GG","Go")</f>
        <v>Go</v>
      </c>
      <c r="G98">
        <f t="shared" si="19"/>
        <v>52</v>
      </c>
      <c r="H98" s="1"/>
      <c r="I98" s="1" t="str">
        <f t="shared" si="13"/>
        <v>0</v>
      </c>
      <c r="J98" s="1" t="str">
        <f t="shared" si="14"/>
        <v>0</v>
      </c>
      <c r="K98" s="1"/>
      <c r="L98" s="1" t="str">
        <f t="shared" si="34"/>
        <v>0</v>
      </c>
      <c r="M98" s="1" t="str">
        <f t="shared" si="40"/>
        <v>0</v>
      </c>
      <c r="N98" s="1">
        <f t="shared" si="36"/>
        <v>0</v>
      </c>
      <c r="O98" s="1">
        <f t="shared" si="37"/>
        <v>0</v>
      </c>
      <c r="P98" s="1">
        <f t="shared" si="16"/>
        <v>0</v>
      </c>
      <c r="Q98" s="1">
        <f t="shared" si="24"/>
        <v>0</v>
      </c>
    </row>
    <row r="99" spans="1:17" ht="22" x14ac:dyDescent="0.25">
      <c r="A99" s="2">
        <v>2076</v>
      </c>
      <c r="B99">
        <f t="shared" si="38"/>
        <v>99.183149878350633</v>
      </c>
      <c r="C99">
        <f t="shared" si="39"/>
        <v>103.60558947838805</v>
      </c>
      <c r="D99">
        <f t="shared" si="25"/>
        <v>83</v>
      </c>
      <c r="E99" t="str">
        <f t="shared" si="41"/>
        <v>Go</v>
      </c>
      <c r="F99" t="str">
        <f t="shared" si="42"/>
        <v>Go</v>
      </c>
      <c r="G99">
        <f t="shared" si="19"/>
        <v>53</v>
      </c>
      <c r="H99" s="1"/>
      <c r="I99" s="1" t="str">
        <f t="shared" si="13"/>
        <v>0</v>
      </c>
      <c r="J99" s="1" t="str">
        <f t="shared" si="14"/>
        <v>0</v>
      </c>
      <c r="K99" s="1"/>
      <c r="L99" s="1" t="str">
        <f t="shared" si="34"/>
        <v>0</v>
      </c>
      <c r="M99" s="1" t="str">
        <f t="shared" si="40"/>
        <v>0</v>
      </c>
      <c r="N99" s="1">
        <f t="shared" si="36"/>
        <v>0</v>
      </c>
      <c r="O99" s="1">
        <f t="shared" si="37"/>
        <v>0</v>
      </c>
      <c r="P99" s="1">
        <f t="shared" si="16"/>
        <v>0</v>
      </c>
      <c r="Q99" s="1">
        <f t="shared" si="24"/>
        <v>0</v>
      </c>
    </row>
    <row r="100" spans="1:17" ht="22" x14ac:dyDescent="0.25">
      <c r="A100" s="2">
        <v>2077</v>
      </c>
      <c r="B100">
        <f t="shared" si="38"/>
        <v>99.546798501210986</v>
      </c>
      <c r="C100">
        <f t="shared" si="39"/>
        <v>103.95921815166369</v>
      </c>
      <c r="D100">
        <f t="shared" si="25"/>
        <v>84</v>
      </c>
      <c r="E100" t="str">
        <f t="shared" si="41"/>
        <v>Go</v>
      </c>
      <c r="F100" t="str">
        <f t="shared" si="42"/>
        <v>Go</v>
      </c>
      <c r="G100">
        <f t="shared" si="19"/>
        <v>54</v>
      </c>
      <c r="H100" s="1"/>
      <c r="I100" s="1" t="str">
        <f t="shared" si="13"/>
        <v>0</v>
      </c>
      <c r="J100" s="1" t="str">
        <f t="shared" si="14"/>
        <v>0</v>
      </c>
      <c r="K100" s="1"/>
      <c r="L100" s="1" t="str">
        <f t="shared" si="34"/>
        <v>0</v>
      </c>
      <c r="M100" s="1" t="str">
        <f t="shared" si="40"/>
        <v>0</v>
      </c>
      <c r="N100" s="1">
        <f t="shared" si="36"/>
        <v>0</v>
      </c>
      <c r="O100" s="1">
        <f t="shared" si="37"/>
        <v>0</v>
      </c>
      <c r="P100" s="1">
        <f t="shared" si="16"/>
        <v>0</v>
      </c>
      <c r="Q100" s="1">
        <f t="shared" si="24"/>
        <v>0</v>
      </c>
    </row>
    <row r="101" spans="1:17" ht="22" x14ac:dyDescent="0.25">
      <c r="A101" s="2">
        <v>2078</v>
      </c>
      <c r="B101">
        <f t="shared" si="38"/>
        <v>99.911780418295905</v>
      </c>
      <c r="C101">
        <f t="shared" si="39"/>
        <v>104.3140538374103</v>
      </c>
      <c r="D101">
        <f t="shared" si="25"/>
        <v>85</v>
      </c>
      <c r="E101" t="str">
        <f t="shared" si="41"/>
        <v>Go</v>
      </c>
      <c r="F101" t="str">
        <f t="shared" si="42"/>
        <v>Go</v>
      </c>
      <c r="G101">
        <f t="shared" si="19"/>
        <v>55</v>
      </c>
      <c r="H101" s="1"/>
      <c r="I101" s="1" t="str">
        <f t="shared" si="13"/>
        <v>0</v>
      </c>
      <c r="J101" s="1" t="str">
        <f t="shared" si="14"/>
        <v>0</v>
      </c>
      <c r="K101" s="1"/>
      <c r="L101" s="1" t="str">
        <f t="shared" si="34"/>
        <v>0</v>
      </c>
      <c r="M101" s="1" t="str">
        <f t="shared" si="40"/>
        <v>0</v>
      </c>
      <c r="N101" s="1">
        <f t="shared" si="36"/>
        <v>0</v>
      </c>
      <c r="O101" s="1">
        <f t="shared" si="37"/>
        <v>0</v>
      </c>
      <c r="P101" s="1">
        <f t="shared" si="16"/>
        <v>0</v>
      </c>
      <c r="Q101" s="1">
        <f t="shared" si="24"/>
        <v>0</v>
      </c>
    </row>
    <row r="102" spans="1:17" ht="22" x14ac:dyDescent="0.25">
      <c r="A102" s="2">
        <v>2079</v>
      </c>
      <c r="B102">
        <f t="shared" si="38"/>
        <v>100.27810051804269</v>
      </c>
      <c r="C102">
        <f t="shared" si="39"/>
        <v>104.67010065542702</v>
      </c>
      <c r="D102">
        <f t="shared" si="25"/>
        <v>86</v>
      </c>
      <c r="E102" t="str">
        <f t="shared" si="41"/>
        <v>Go</v>
      </c>
      <c r="F102" t="str">
        <f t="shared" si="42"/>
        <v>Go</v>
      </c>
      <c r="G102">
        <f t="shared" si="19"/>
        <v>56</v>
      </c>
      <c r="H102" s="1"/>
      <c r="I102" s="1" t="str">
        <f t="shared" si="13"/>
        <v>0</v>
      </c>
      <c r="J102" s="1" t="str">
        <f t="shared" si="14"/>
        <v>0</v>
      </c>
      <c r="K102" s="1"/>
      <c r="L102" s="1" t="str">
        <f t="shared" si="34"/>
        <v>0</v>
      </c>
      <c r="M102" s="1" t="str">
        <f t="shared" si="40"/>
        <v>0</v>
      </c>
      <c r="N102" s="1">
        <f t="shared" si="36"/>
        <v>0</v>
      </c>
      <c r="O102" s="1">
        <f t="shared" si="37"/>
        <v>0</v>
      </c>
      <c r="P102" s="1">
        <f t="shared" si="16"/>
        <v>0</v>
      </c>
      <c r="Q102" s="1">
        <f t="shared" si="24"/>
        <v>0</v>
      </c>
    </row>
    <row r="103" spans="1:17" ht="22" x14ac:dyDescent="0.25">
      <c r="A103" s="2">
        <v>2080</v>
      </c>
      <c r="B103">
        <f t="shared" ref="B103:B109" si="43">B102*(1+$B$44)</f>
        <v>100.64576370681179</v>
      </c>
      <c r="C103">
        <f t="shared" ref="C103:C109" si="44">C102*(1+$C$44)</f>
        <v>105.02736273957478</v>
      </c>
      <c r="D103">
        <f t="shared" si="25"/>
        <v>87</v>
      </c>
      <c r="E103" t="str">
        <f t="shared" si="41"/>
        <v>Go</v>
      </c>
      <c r="F103" t="str">
        <f t="shared" si="42"/>
        <v>Go</v>
      </c>
      <c r="G103">
        <f t="shared" si="19"/>
        <v>57</v>
      </c>
      <c r="H103" s="1"/>
      <c r="I103" s="1" t="str">
        <f t="shared" si="13"/>
        <v>0</v>
      </c>
      <c r="J103" s="1" t="str">
        <f t="shared" si="14"/>
        <v>0</v>
      </c>
      <c r="K103" s="1"/>
      <c r="L103" s="1" t="str">
        <f t="shared" si="34"/>
        <v>0</v>
      </c>
      <c r="M103" s="1" t="str">
        <f t="shared" si="40"/>
        <v>0</v>
      </c>
      <c r="N103" s="1">
        <f t="shared" si="36"/>
        <v>0</v>
      </c>
      <c r="O103" s="1">
        <f t="shared" si="37"/>
        <v>0</v>
      </c>
      <c r="P103" s="1">
        <f t="shared" si="16"/>
        <v>0</v>
      </c>
      <c r="Q103" s="1">
        <f t="shared" si="24"/>
        <v>0</v>
      </c>
    </row>
    <row r="104" spans="1:17" ht="22" x14ac:dyDescent="0.25">
      <c r="A104" s="2">
        <v>2081</v>
      </c>
      <c r="B104">
        <f t="shared" si="43"/>
        <v>101.01477490895248</v>
      </c>
      <c r="C104">
        <f t="shared" si="44"/>
        <v>105.38584423782429</v>
      </c>
      <c r="D104">
        <f t="shared" si="25"/>
        <v>88</v>
      </c>
      <c r="E104" t="str">
        <f t="shared" si="41"/>
        <v>Go</v>
      </c>
      <c r="F104" t="str">
        <f t="shared" si="42"/>
        <v>Go</v>
      </c>
      <c r="G104">
        <f t="shared" si="19"/>
        <v>58</v>
      </c>
      <c r="H104" s="1"/>
      <c r="I104" s="1" t="str">
        <f t="shared" si="13"/>
        <v>0</v>
      </c>
      <c r="J104" s="1" t="str">
        <f t="shared" si="14"/>
        <v>0</v>
      </c>
      <c r="K104" s="1"/>
      <c r="L104" s="1" t="str">
        <f t="shared" si="34"/>
        <v>0</v>
      </c>
      <c r="M104" s="1" t="str">
        <f t="shared" si="40"/>
        <v>0</v>
      </c>
      <c r="N104" s="1">
        <f t="shared" si="36"/>
        <v>0</v>
      </c>
      <c r="O104" s="1">
        <f t="shared" si="37"/>
        <v>0</v>
      </c>
      <c r="P104" s="1">
        <f t="shared" si="16"/>
        <v>0</v>
      </c>
      <c r="Q104" s="1">
        <f t="shared" si="24"/>
        <v>0</v>
      </c>
    </row>
    <row r="105" spans="1:17" ht="22" x14ac:dyDescent="0.25">
      <c r="A105" s="2">
        <v>2082</v>
      </c>
      <c r="B105">
        <f t="shared" si="43"/>
        <v>101.38513906686885</v>
      </c>
      <c r="C105">
        <f t="shared" si="44"/>
        <v>105.74554931230416</v>
      </c>
      <c r="D105">
        <f t="shared" si="25"/>
        <v>89</v>
      </c>
      <c r="E105" t="str">
        <f t="shared" si="41"/>
        <v>Go</v>
      </c>
      <c r="F105" t="str">
        <f t="shared" si="42"/>
        <v>Go</v>
      </c>
      <c r="G105">
        <f t="shared" si="19"/>
        <v>59</v>
      </c>
      <c r="H105" s="1"/>
      <c r="I105" s="1" t="str">
        <f t="shared" si="13"/>
        <v>0</v>
      </c>
      <c r="J105" s="1" t="str">
        <f t="shared" si="14"/>
        <v>0</v>
      </c>
      <c r="K105" s="1"/>
      <c r="L105" s="1" t="str">
        <f t="shared" si="34"/>
        <v>0</v>
      </c>
      <c r="M105" s="1" t="str">
        <f t="shared" si="40"/>
        <v>0</v>
      </c>
      <c r="N105" s="1">
        <f t="shared" si="36"/>
        <v>0</v>
      </c>
      <c r="O105" s="1">
        <f t="shared" si="37"/>
        <v>0</v>
      </c>
      <c r="P105" s="1">
        <f t="shared" si="16"/>
        <v>0</v>
      </c>
      <c r="Q105" s="1">
        <f t="shared" si="24"/>
        <v>0</v>
      </c>
    </row>
    <row r="106" spans="1:17" ht="22" x14ac:dyDescent="0.25">
      <c r="A106" s="2">
        <v>2083</v>
      </c>
      <c r="B106">
        <f t="shared" si="43"/>
        <v>101.75686114108601</v>
      </c>
      <c r="C106">
        <f t="shared" si="44"/>
        <v>106.10648213934931</v>
      </c>
      <c r="D106">
        <f t="shared" si="25"/>
        <v>90</v>
      </c>
      <c r="E106" t="str">
        <f t="shared" si="41"/>
        <v>Go</v>
      </c>
      <c r="F106" t="str">
        <f t="shared" si="42"/>
        <v>Go</v>
      </c>
      <c r="G106">
        <f t="shared" si="19"/>
        <v>60</v>
      </c>
      <c r="H106" s="1"/>
      <c r="I106" s="1" t="str">
        <f t="shared" si="13"/>
        <v>0</v>
      </c>
      <c r="J106" s="1" t="str">
        <f t="shared" si="14"/>
        <v>0</v>
      </c>
      <c r="K106" s="1"/>
      <c r="L106" s="1" t="str">
        <f t="shared" si="34"/>
        <v>0</v>
      </c>
      <c r="M106" s="1" t="str">
        <f t="shared" si="40"/>
        <v>0</v>
      </c>
      <c r="N106" s="1">
        <f t="shared" si="36"/>
        <v>0</v>
      </c>
      <c r="O106" s="1">
        <f t="shared" si="37"/>
        <v>0</v>
      </c>
      <c r="P106" s="1">
        <f t="shared" si="16"/>
        <v>0</v>
      </c>
      <c r="Q106" s="1">
        <f t="shared" si="24"/>
        <v>0</v>
      </c>
    </row>
    <row r="107" spans="1:17" ht="22" x14ac:dyDescent="0.25">
      <c r="A107" s="2">
        <v>2084</v>
      </c>
      <c r="B107">
        <f t="shared" si="43"/>
        <v>102.1299461103165</v>
      </c>
      <c r="C107">
        <f t="shared" si="44"/>
        <v>106.46864690954938</v>
      </c>
      <c r="D107">
        <f t="shared" si="25"/>
        <v>91</v>
      </c>
      <c r="E107" t="str">
        <f t="shared" si="41"/>
        <v>Go</v>
      </c>
      <c r="F107" t="str">
        <f t="shared" si="42"/>
        <v>Go</v>
      </c>
      <c r="G107">
        <f t="shared" si="19"/>
        <v>61</v>
      </c>
      <c r="H107" s="1"/>
      <c r="I107" s="1" t="str">
        <f t="shared" si="13"/>
        <v>0</v>
      </c>
      <c r="J107" s="1" t="str">
        <f t="shared" si="14"/>
        <v>0</v>
      </c>
      <c r="K107" s="1"/>
      <c r="L107" s="1" t="str">
        <f t="shared" si="34"/>
        <v>0</v>
      </c>
      <c r="M107" s="1" t="str">
        <f t="shared" si="40"/>
        <v>0</v>
      </c>
      <c r="N107" s="1">
        <f t="shared" si="36"/>
        <v>0</v>
      </c>
      <c r="O107" s="1">
        <f t="shared" si="37"/>
        <v>0</v>
      </c>
      <c r="P107" s="1">
        <f t="shared" si="16"/>
        <v>0</v>
      </c>
      <c r="Q107" s="1">
        <f t="shared" si="24"/>
        <v>0</v>
      </c>
    </row>
    <row r="108" spans="1:17" ht="22" x14ac:dyDescent="0.25">
      <c r="A108" s="2">
        <v>2085</v>
      </c>
      <c r="B108">
        <f t="shared" si="43"/>
        <v>102.504398971527</v>
      </c>
      <c r="C108">
        <f t="shared" si="44"/>
        <v>106.83204782779742</v>
      </c>
      <c r="D108">
        <f t="shared" si="25"/>
        <v>92</v>
      </c>
      <c r="E108" t="str">
        <f t="shared" si="41"/>
        <v>Go</v>
      </c>
      <c r="F108" t="str">
        <f t="shared" si="42"/>
        <v>Go</v>
      </c>
      <c r="G108">
        <f t="shared" si="19"/>
        <v>62</v>
      </c>
      <c r="H108" s="1"/>
      <c r="I108" s="1" t="str">
        <f t="shared" si="13"/>
        <v>0</v>
      </c>
      <c r="J108" s="1" t="str">
        <f t="shared" si="14"/>
        <v>0</v>
      </c>
      <c r="K108" s="1"/>
      <c r="L108" s="1" t="str">
        <f t="shared" si="34"/>
        <v>0</v>
      </c>
      <c r="M108" s="1" t="str">
        <f t="shared" si="40"/>
        <v>0</v>
      </c>
      <c r="N108" s="1">
        <f t="shared" si="36"/>
        <v>0</v>
      </c>
      <c r="O108" s="1">
        <f t="shared" si="37"/>
        <v>0</v>
      </c>
      <c r="P108" s="1">
        <f t="shared" si="16"/>
        <v>0</v>
      </c>
      <c r="Q108" s="1">
        <f t="shared" si="24"/>
        <v>0</v>
      </c>
    </row>
    <row r="109" spans="1:17" ht="22" x14ac:dyDescent="0.25">
      <c r="A109" s="2">
        <v>2086</v>
      </c>
      <c r="B109">
        <f t="shared" si="43"/>
        <v>102.88022474000523</v>
      </c>
      <c r="C109">
        <f t="shared" si="44"/>
        <v>107.19668911333872</v>
      </c>
      <c r="D109">
        <f t="shared" si="25"/>
        <v>93</v>
      </c>
      <c r="E109" t="str">
        <f t="shared" si="41"/>
        <v>Go</v>
      </c>
      <c r="F109" t="str">
        <f t="shared" si="42"/>
        <v>Go</v>
      </c>
      <c r="G109">
        <f t="shared" si="19"/>
        <v>63</v>
      </c>
      <c r="H109" s="1"/>
      <c r="I109" s="1" t="str">
        <f t="shared" si="13"/>
        <v>0</v>
      </c>
      <c r="J109" s="1" t="str">
        <f t="shared" si="14"/>
        <v>0</v>
      </c>
      <c r="K109" s="1"/>
      <c r="L109" s="1" t="str">
        <f t="shared" si="34"/>
        <v>0</v>
      </c>
      <c r="M109" s="1" t="str">
        <f t="shared" si="40"/>
        <v>0</v>
      </c>
      <c r="N109" s="1">
        <f t="shared" si="36"/>
        <v>0</v>
      </c>
      <c r="O109" s="1">
        <f t="shared" si="37"/>
        <v>0</v>
      </c>
      <c r="P109" s="1">
        <f t="shared" si="16"/>
        <v>0</v>
      </c>
      <c r="Q109" s="1">
        <f t="shared" si="24"/>
        <v>0</v>
      </c>
    </row>
    <row r="110" spans="1:17" ht="22" x14ac:dyDescent="0.25">
      <c r="A110" s="2">
        <v>2087</v>
      </c>
      <c r="B110">
        <f t="shared" ref="B110:B118" si="45">B109*(1+$B$44)</f>
        <v>103.25742844942717</v>
      </c>
      <c r="C110">
        <f t="shared" ref="C110:C118" si="46">C109*(1+$C$44)</f>
        <v>107.56257499981976</v>
      </c>
      <c r="D110">
        <f t="shared" si="25"/>
        <v>94</v>
      </c>
      <c r="E110" t="str">
        <f t="shared" si="41"/>
        <v>Go</v>
      </c>
      <c r="F110" t="str">
        <f t="shared" si="42"/>
        <v>Go</v>
      </c>
      <c r="G110">
        <f>A110-2023</f>
        <v>64</v>
      </c>
      <c r="H110" s="1"/>
      <c r="I110" s="1" t="str">
        <f t="shared" ref="I110:I136" si="47">IF(D110&gt;B110,"1","0")</f>
        <v>0</v>
      </c>
      <c r="J110" s="1" t="str">
        <f t="shared" ref="J110:J136" si="48">IF(D110&gt;C110,"1","0")</f>
        <v>0</v>
      </c>
      <c r="K110" s="1"/>
      <c r="L110" s="1" t="str">
        <f t="shared" si="34"/>
        <v>0</v>
      </c>
      <c r="M110" s="1" t="str">
        <f t="shared" si="40"/>
        <v>0</v>
      </c>
      <c r="N110" s="1">
        <f t="shared" si="36"/>
        <v>0</v>
      </c>
      <c r="O110" s="1">
        <f t="shared" si="37"/>
        <v>0</v>
      </c>
      <c r="P110" s="1">
        <f t="shared" ref="P110:P142" si="49">L110*D110</f>
        <v>0</v>
      </c>
      <c r="Q110" s="1">
        <f t="shared" ref="Q110:Q148" si="50">M110*D110</f>
        <v>0</v>
      </c>
    </row>
    <row r="111" spans="1:17" ht="22" x14ac:dyDescent="0.25">
      <c r="A111" s="2">
        <v>2088</v>
      </c>
      <c r="B111">
        <f t="shared" si="45"/>
        <v>103.63601515192441</v>
      </c>
      <c r="C111">
        <f t="shared" si="46"/>
        <v>107.9297097353374</v>
      </c>
      <c r="D111">
        <f t="shared" si="25"/>
        <v>95</v>
      </c>
      <c r="E111" t="str">
        <f t="shared" si="41"/>
        <v>Go</v>
      </c>
      <c r="F111" t="str">
        <f t="shared" si="42"/>
        <v>Go</v>
      </c>
      <c r="G111">
        <f t="shared" si="19"/>
        <v>65</v>
      </c>
      <c r="H111" s="1"/>
      <c r="I111" s="1" t="str">
        <f t="shared" si="47"/>
        <v>0</v>
      </c>
      <c r="J111" s="1" t="str">
        <f t="shared" si="48"/>
        <v>0</v>
      </c>
      <c r="K111" s="1"/>
      <c r="L111" s="1" t="str">
        <f t="shared" si="34"/>
        <v>0</v>
      </c>
      <c r="M111" s="1" t="str">
        <f t="shared" si="40"/>
        <v>0</v>
      </c>
      <c r="N111" s="1">
        <f t="shared" si="36"/>
        <v>0</v>
      </c>
      <c r="O111" s="1">
        <f t="shared" si="37"/>
        <v>0</v>
      </c>
      <c r="P111" s="1">
        <f t="shared" si="49"/>
        <v>0</v>
      </c>
      <c r="Q111" s="1">
        <f t="shared" si="50"/>
        <v>0</v>
      </c>
    </row>
    <row r="112" spans="1:17" ht="22" x14ac:dyDescent="0.25">
      <c r="A112" s="2">
        <v>2089</v>
      </c>
      <c r="B112">
        <f t="shared" si="45"/>
        <v>104.01598991815189</v>
      </c>
      <c r="C112">
        <f t="shared" si="46"/>
        <v>108.29809758248818</v>
      </c>
      <c r="D112">
        <f t="shared" ref="D112:D141" si="51">D111+1</f>
        <v>96</v>
      </c>
      <c r="E112" t="str">
        <f t="shared" si="41"/>
        <v>Go</v>
      </c>
      <c r="F112" t="str">
        <f t="shared" si="42"/>
        <v>Go</v>
      </c>
      <c r="G112">
        <f t="shared" ref="G112:G131" si="52">A112-2023</f>
        <v>66</v>
      </c>
      <c r="H112" s="1"/>
      <c r="I112" s="1" t="str">
        <f t="shared" si="47"/>
        <v>0</v>
      </c>
      <c r="J112" s="1" t="str">
        <f t="shared" si="48"/>
        <v>0</v>
      </c>
      <c r="K112" s="1"/>
      <c r="L112" s="1" t="str">
        <f t="shared" si="34"/>
        <v>0</v>
      </c>
      <c r="M112" s="1" t="str">
        <f t="shared" si="40"/>
        <v>0</v>
      </c>
      <c r="N112" s="1">
        <f t="shared" si="36"/>
        <v>0</v>
      </c>
      <c r="O112" s="1">
        <f t="shared" si="37"/>
        <v>0</v>
      </c>
      <c r="P112" s="1">
        <f t="shared" si="49"/>
        <v>0</v>
      </c>
      <c r="Q112" s="1">
        <f t="shared" si="50"/>
        <v>0</v>
      </c>
    </row>
    <row r="113" spans="1:17" ht="22" x14ac:dyDescent="0.25">
      <c r="A113" s="2">
        <v>2090</v>
      </c>
      <c r="B113">
        <f t="shared" si="45"/>
        <v>104.39735783735576</v>
      </c>
      <c r="C113">
        <f t="shared" si="46"/>
        <v>108.66774281841785</v>
      </c>
      <c r="D113">
        <f t="shared" si="51"/>
        <v>97</v>
      </c>
      <c r="E113" t="str">
        <f t="shared" si="41"/>
        <v>Go</v>
      </c>
      <c r="F113" t="str">
        <f t="shared" si="42"/>
        <v>Go</v>
      </c>
      <c r="G113">
        <f t="shared" si="52"/>
        <v>67</v>
      </c>
      <c r="H113" s="1"/>
      <c r="I113" s="1" t="str">
        <f t="shared" si="47"/>
        <v>0</v>
      </c>
      <c r="J113" s="1" t="str">
        <f t="shared" si="48"/>
        <v>0</v>
      </c>
      <c r="K113" s="1"/>
      <c r="L113" s="1" t="str">
        <f t="shared" si="34"/>
        <v>0</v>
      </c>
      <c r="M113" s="1" t="str">
        <f t="shared" si="40"/>
        <v>0</v>
      </c>
      <c r="N113" s="1">
        <f t="shared" si="36"/>
        <v>0</v>
      </c>
      <c r="O113" s="1">
        <f t="shared" si="37"/>
        <v>0</v>
      </c>
      <c r="P113" s="1">
        <f t="shared" si="49"/>
        <v>0</v>
      </c>
      <c r="Q113" s="1">
        <f t="shared" si="50"/>
        <v>0</v>
      </c>
    </row>
    <row r="114" spans="1:17" ht="22" x14ac:dyDescent="0.25">
      <c r="A114" s="2">
        <v>2091</v>
      </c>
      <c r="B114">
        <f t="shared" si="45"/>
        <v>104.78012401744155</v>
      </c>
      <c r="C114">
        <f t="shared" si="46"/>
        <v>109.03864973487096</v>
      </c>
      <c r="D114">
        <f t="shared" si="51"/>
        <v>98</v>
      </c>
      <c r="E114" t="str">
        <f t="shared" si="41"/>
        <v>Go</v>
      </c>
      <c r="F114" t="str">
        <f t="shared" si="42"/>
        <v>Go</v>
      </c>
      <c r="G114">
        <f t="shared" si="52"/>
        <v>68</v>
      </c>
      <c r="H114" s="1"/>
      <c r="I114" s="1" t="str">
        <f t="shared" si="47"/>
        <v>0</v>
      </c>
      <c r="J114" s="1" t="str">
        <f t="shared" si="48"/>
        <v>0</v>
      </c>
      <c r="K114" s="1"/>
      <c r="L114" s="1" t="str">
        <f t="shared" si="34"/>
        <v>0</v>
      </c>
      <c r="M114" s="1" t="str">
        <f t="shared" si="40"/>
        <v>0</v>
      </c>
      <c r="N114" s="1">
        <f t="shared" si="36"/>
        <v>0</v>
      </c>
      <c r="O114" s="1">
        <f t="shared" si="37"/>
        <v>0</v>
      </c>
      <c r="P114" s="1">
        <f t="shared" si="49"/>
        <v>0</v>
      </c>
      <c r="Q114" s="1">
        <f t="shared" si="50"/>
        <v>0</v>
      </c>
    </row>
    <row r="115" spans="1:17" ht="22" x14ac:dyDescent="0.25">
      <c r="A115" s="2">
        <v>2092</v>
      </c>
      <c r="B115">
        <f t="shared" si="45"/>
        <v>105.16429358504263</v>
      </c>
      <c r="C115">
        <f t="shared" si="46"/>
        <v>109.41082263824075</v>
      </c>
      <c r="D115">
        <f t="shared" si="51"/>
        <v>99</v>
      </c>
      <c r="E115" t="str">
        <f t="shared" si="41"/>
        <v>Go</v>
      </c>
      <c r="F115" t="str">
        <f t="shared" si="42"/>
        <v>Go</v>
      </c>
      <c r="G115">
        <f t="shared" si="52"/>
        <v>69</v>
      </c>
      <c r="H115" s="1"/>
      <c r="I115" s="1" t="str">
        <f t="shared" si="47"/>
        <v>0</v>
      </c>
      <c r="J115" s="1" t="str">
        <f t="shared" si="48"/>
        <v>0</v>
      </c>
      <c r="K115" s="1"/>
      <c r="L115" s="1" t="str">
        <f t="shared" si="34"/>
        <v>0</v>
      </c>
      <c r="M115" s="1" t="str">
        <f t="shared" si="40"/>
        <v>0</v>
      </c>
      <c r="N115" s="1">
        <f t="shared" si="36"/>
        <v>0</v>
      </c>
      <c r="O115" s="1">
        <f t="shared" si="37"/>
        <v>0</v>
      </c>
      <c r="P115" s="1">
        <f t="shared" si="49"/>
        <v>0</v>
      </c>
      <c r="Q115" s="1">
        <f t="shared" si="50"/>
        <v>0</v>
      </c>
    </row>
    <row r="116" spans="1:17" ht="22" x14ac:dyDescent="0.25">
      <c r="A116" s="2">
        <v>2093</v>
      </c>
      <c r="B116">
        <f t="shared" si="45"/>
        <v>105.54987168558881</v>
      </c>
      <c r="C116">
        <f t="shared" si="46"/>
        <v>109.7842658496191</v>
      </c>
      <c r="D116">
        <f t="shared" si="51"/>
        <v>100</v>
      </c>
      <c r="E116" t="str">
        <f t="shared" si="41"/>
        <v>Go</v>
      </c>
      <c r="F116" t="str">
        <f t="shared" si="42"/>
        <v>Go</v>
      </c>
      <c r="G116">
        <f t="shared" si="52"/>
        <v>70</v>
      </c>
      <c r="H116" s="1"/>
      <c r="I116" s="1" t="str">
        <f t="shared" si="47"/>
        <v>0</v>
      </c>
      <c r="J116" s="1" t="str">
        <f t="shared" si="48"/>
        <v>0</v>
      </c>
      <c r="K116" s="1"/>
      <c r="L116" s="1" t="str">
        <f t="shared" si="34"/>
        <v>0</v>
      </c>
      <c r="M116" s="1" t="str">
        <f t="shared" si="40"/>
        <v>0</v>
      </c>
      <c r="N116" s="1">
        <f t="shared" si="36"/>
        <v>0</v>
      </c>
      <c r="O116" s="1">
        <f t="shared" si="37"/>
        <v>0</v>
      </c>
      <c r="P116" s="1">
        <f t="shared" si="49"/>
        <v>0</v>
      </c>
      <c r="Q116" s="1">
        <f t="shared" si="50"/>
        <v>0</v>
      </c>
    </row>
    <row r="117" spans="1:17" ht="22" x14ac:dyDescent="0.25">
      <c r="A117" s="2">
        <v>2094</v>
      </c>
      <c r="B117">
        <f t="shared" si="45"/>
        <v>105.9368634833753</v>
      </c>
      <c r="C117">
        <f t="shared" si="46"/>
        <v>110.15898370484678</v>
      </c>
      <c r="D117">
        <f t="shared" si="51"/>
        <v>101</v>
      </c>
      <c r="E117" t="str">
        <f t="shared" si="41"/>
        <v>Go</v>
      </c>
      <c r="F117" t="str">
        <f t="shared" si="42"/>
        <v>Go</v>
      </c>
      <c r="G117">
        <f t="shared" si="52"/>
        <v>71</v>
      </c>
      <c r="H117" s="1"/>
      <c r="I117" s="1" t="str">
        <f t="shared" si="47"/>
        <v>0</v>
      </c>
      <c r="J117" s="1" t="str">
        <f t="shared" si="48"/>
        <v>0</v>
      </c>
      <c r="K117" s="1"/>
      <c r="L117" s="1" t="str">
        <f t="shared" si="34"/>
        <v>0</v>
      </c>
      <c r="M117" s="1" t="str">
        <f t="shared" si="40"/>
        <v>0</v>
      </c>
      <c r="N117" s="1">
        <f t="shared" si="36"/>
        <v>0</v>
      </c>
      <c r="O117" s="1">
        <f t="shared" si="37"/>
        <v>0</v>
      </c>
      <c r="P117" s="1">
        <f t="shared" si="49"/>
        <v>0</v>
      </c>
      <c r="Q117" s="1">
        <f t="shared" si="50"/>
        <v>0</v>
      </c>
    </row>
    <row r="118" spans="1:17" ht="22" x14ac:dyDescent="0.25">
      <c r="A118" s="2">
        <v>2095</v>
      </c>
      <c r="B118">
        <f t="shared" si="45"/>
        <v>106.32527416163188</v>
      </c>
      <c r="C118">
        <f t="shared" si="46"/>
        <v>110.53498055456369</v>
      </c>
      <c r="D118">
        <f t="shared" si="51"/>
        <v>102</v>
      </c>
      <c r="E118" t="str">
        <f t="shared" ref="E118:E121" si="53">IF(D118&gt;B118,"GG","Go")</f>
        <v>Go</v>
      </c>
      <c r="F118" t="str">
        <f t="shared" ref="F118:F121" si="54">IF(D118&gt;C118,"GG","Go")</f>
        <v>Go</v>
      </c>
      <c r="G118">
        <f t="shared" si="52"/>
        <v>72</v>
      </c>
      <c r="H118" s="1"/>
      <c r="I118" s="1" t="str">
        <f t="shared" si="47"/>
        <v>0</v>
      </c>
      <c r="J118" s="1" t="str">
        <f t="shared" si="48"/>
        <v>0</v>
      </c>
      <c r="K118" s="1"/>
      <c r="L118" s="1" t="str">
        <f t="shared" si="34"/>
        <v>0</v>
      </c>
      <c r="M118" s="1" t="str">
        <f t="shared" si="40"/>
        <v>0</v>
      </c>
      <c r="N118" s="1">
        <f t="shared" si="36"/>
        <v>0</v>
      </c>
      <c r="O118" s="1">
        <f t="shared" si="37"/>
        <v>0</v>
      </c>
      <c r="P118" s="1">
        <f t="shared" si="49"/>
        <v>0</v>
      </c>
      <c r="Q118" s="1">
        <f t="shared" si="50"/>
        <v>0</v>
      </c>
    </row>
    <row r="119" spans="1:17" ht="22" x14ac:dyDescent="0.25">
      <c r="A119" s="2">
        <v>2096</v>
      </c>
      <c r="B119">
        <f t="shared" ref="B119:B141" si="55">B118*(1+$B$44)</f>
        <v>106.71510892259228</v>
      </c>
      <c r="C119">
        <f t="shared" ref="C119:C141" si="56">C118*(1+$C$44)</f>
        <v>110.91226076425944</v>
      </c>
      <c r="D119">
        <f t="shared" si="51"/>
        <v>103</v>
      </c>
      <c r="E119" t="str">
        <f t="shared" si="53"/>
        <v>Go</v>
      </c>
      <c r="F119" t="str">
        <f t="shared" si="54"/>
        <v>Go</v>
      </c>
      <c r="G119">
        <f t="shared" si="52"/>
        <v>73</v>
      </c>
      <c r="H119" s="1"/>
      <c r="I119" s="1" t="str">
        <f t="shared" si="47"/>
        <v>0</v>
      </c>
      <c r="J119" s="1" t="str">
        <f t="shared" si="48"/>
        <v>0</v>
      </c>
      <c r="K119" s="1"/>
      <c r="L119" s="1" t="str">
        <f t="shared" si="34"/>
        <v>0</v>
      </c>
      <c r="M119" s="1" t="str">
        <f t="shared" si="40"/>
        <v>0</v>
      </c>
      <c r="N119" s="1">
        <f t="shared" si="36"/>
        <v>0</v>
      </c>
      <c r="O119" s="1">
        <f t="shared" si="37"/>
        <v>0</v>
      </c>
      <c r="P119" s="1">
        <f t="shared" si="49"/>
        <v>0</v>
      </c>
      <c r="Q119" s="1">
        <f t="shared" si="50"/>
        <v>0</v>
      </c>
    </row>
    <row r="120" spans="1:17" ht="22" x14ac:dyDescent="0.25">
      <c r="A120" s="2">
        <v>2097</v>
      </c>
      <c r="B120">
        <f t="shared" si="55"/>
        <v>107.1063729875639</v>
      </c>
      <c r="C120">
        <f t="shared" si="56"/>
        <v>111.29082871432404</v>
      </c>
      <c r="D120">
        <f t="shared" si="51"/>
        <v>104</v>
      </c>
      <c r="E120" t="str">
        <f t="shared" si="53"/>
        <v>Go</v>
      </c>
      <c r="F120" t="str">
        <f t="shared" si="54"/>
        <v>Go</v>
      </c>
      <c r="G120">
        <f t="shared" si="52"/>
        <v>74</v>
      </c>
      <c r="H120" s="1"/>
      <c r="I120" s="1" t="str">
        <f t="shared" si="47"/>
        <v>0</v>
      </c>
      <c r="J120" s="1" t="str">
        <f t="shared" si="48"/>
        <v>0</v>
      </c>
      <c r="K120" s="1"/>
      <c r="L120" s="1" t="str">
        <f t="shared" si="34"/>
        <v>0</v>
      </c>
      <c r="M120" s="1" t="str">
        <f t="shared" si="40"/>
        <v>0</v>
      </c>
      <c r="N120" s="1">
        <f t="shared" si="36"/>
        <v>0</v>
      </c>
      <c r="O120" s="1">
        <f t="shared" si="37"/>
        <v>0</v>
      </c>
      <c r="P120" s="1">
        <f t="shared" si="49"/>
        <v>0</v>
      </c>
      <c r="Q120" s="1">
        <f t="shared" si="50"/>
        <v>0</v>
      </c>
    </row>
    <row r="121" spans="1:17" ht="22" x14ac:dyDescent="0.25">
      <c r="A121" s="2">
        <v>2098</v>
      </c>
      <c r="B121">
        <f t="shared" si="55"/>
        <v>107.49907159699772</v>
      </c>
      <c r="C121">
        <f t="shared" si="56"/>
        <v>111.67068880009867</v>
      </c>
      <c r="D121">
        <f t="shared" si="51"/>
        <v>105</v>
      </c>
      <c r="E121" t="str">
        <f t="shared" si="53"/>
        <v>Go</v>
      </c>
      <c r="F121" t="str">
        <f t="shared" si="54"/>
        <v>Go</v>
      </c>
      <c r="G121">
        <f t="shared" si="52"/>
        <v>75</v>
      </c>
      <c r="H121" s="1"/>
      <c r="I121" s="1" t="str">
        <f t="shared" si="47"/>
        <v>0</v>
      </c>
      <c r="J121" s="1" t="str">
        <f t="shared" si="48"/>
        <v>0</v>
      </c>
      <c r="K121" s="1"/>
      <c r="L121" s="1" t="str">
        <f t="shared" si="34"/>
        <v>0</v>
      </c>
      <c r="M121" s="1" t="str">
        <f t="shared" si="40"/>
        <v>0</v>
      </c>
      <c r="N121" s="1">
        <f t="shared" si="36"/>
        <v>0</v>
      </c>
      <c r="O121" s="1">
        <f t="shared" si="37"/>
        <v>0</v>
      </c>
      <c r="P121" s="1">
        <f t="shared" si="49"/>
        <v>0</v>
      </c>
      <c r="Q121" s="1">
        <f t="shared" si="50"/>
        <v>0</v>
      </c>
    </row>
    <row r="122" spans="1:17" ht="22" x14ac:dyDescent="0.25">
      <c r="A122" s="2">
        <v>2099</v>
      </c>
      <c r="B122">
        <f t="shared" si="55"/>
        <v>107.89321001055851</v>
      </c>
      <c r="C122">
        <f t="shared" si="56"/>
        <v>112.05184543192685</v>
      </c>
      <c r="D122">
        <f t="shared" si="51"/>
        <v>106</v>
      </c>
      <c r="E122" t="str">
        <f t="shared" ref="E122:E141" si="57">IF(D122&gt;B122,"GG","Go")</f>
        <v>Go</v>
      </c>
      <c r="F122" t="str">
        <f t="shared" ref="F122:F141" si="58">IF(D122&gt;C122,"GG","Go")</f>
        <v>Go</v>
      </c>
      <c r="G122">
        <f t="shared" si="52"/>
        <v>76</v>
      </c>
      <c r="H122" s="1"/>
      <c r="I122" s="1" t="str">
        <f t="shared" si="47"/>
        <v>0</v>
      </c>
      <c r="J122" s="1" t="str">
        <f t="shared" si="48"/>
        <v>0</v>
      </c>
      <c r="K122" s="1"/>
      <c r="L122" s="1" t="str">
        <f t="shared" si="34"/>
        <v>0</v>
      </c>
      <c r="M122" s="1" t="str">
        <f>IF(J122&gt;J121,"1","0")</f>
        <v>0</v>
      </c>
      <c r="N122" s="1">
        <f t="shared" si="36"/>
        <v>0</v>
      </c>
      <c r="O122" s="1">
        <f t="shared" si="37"/>
        <v>0</v>
      </c>
      <c r="P122" s="1">
        <f t="shared" si="49"/>
        <v>0</v>
      </c>
      <c r="Q122" s="1">
        <f t="shared" si="50"/>
        <v>0</v>
      </c>
    </row>
    <row r="123" spans="1:17" ht="22" x14ac:dyDescent="0.25">
      <c r="A123" s="2">
        <v>2100</v>
      </c>
      <c r="B123">
        <f t="shared" si="55"/>
        <v>108.28879350719522</v>
      </c>
      <c r="C123">
        <f t="shared" si="56"/>
        <v>112.43430303520553</v>
      </c>
      <c r="D123">
        <f t="shared" si="51"/>
        <v>107</v>
      </c>
      <c r="E123" t="str">
        <f t="shared" si="57"/>
        <v>Go</v>
      </c>
      <c r="F123" t="str">
        <f t="shared" si="58"/>
        <v>Go</v>
      </c>
      <c r="G123">
        <f t="shared" si="52"/>
        <v>77</v>
      </c>
      <c r="H123" s="1"/>
      <c r="I123" s="1" t="str">
        <f t="shared" si="47"/>
        <v>0</v>
      </c>
      <c r="J123" s="1" t="str">
        <f t="shared" si="48"/>
        <v>0</v>
      </c>
      <c r="K123" s="1"/>
      <c r="L123" s="1" t="str">
        <f t="shared" ref="L123:L139" si="59">IF(I123&gt;I122,"1","0")</f>
        <v>0</v>
      </c>
      <c r="M123" s="1" t="str">
        <f t="shared" ref="M123:M125" si="60">IF(J123&gt;J122,"1","0")</f>
        <v>0</v>
      </c>
      <c r="N123" s="1">
        <f t="shared" ref="N123:N139" si="61">L123*G123</f>
        <v>0</v>
      </c>
      <c r="O123" s="1">
        <f t="shared" ref="O123:O139" si="62">M123*G123</f>
        <v>0</v>
      </c>
      <c r="P123" s="1">
        <f t="shared" si="49"/>
        <v>0</v>
      </c>
      <c r="Q123" s="1">
        <f t="shared" si="50"/>
        <v>0</v>
      </c>
    </row>
    <row r="124" spans="1:17" ht="22" x14ac:dyDescent="0.25">
      <c r="A124" s="2">
        <v>2101</v>
      </c>
      <c r="B124">
        <f t="shared" si="55"/>
        <v>108.68582738521179</v>
      </c>
      <c r="C124">
        <f t="shared" si="56"/>
        <v>112.81806605043653</v>
      </c>
      <c r="D124">
        <f t="shared" si="51"/>
        <v>108</v>
      </c>
      <c r="E124" t="str">
        <f t="shared" si="57"/>
        <v>Go</v>
      </c>
      <c r="F124" t="str">
        <f t="shared" si="58"/>
        <v>Go</v>
      </c>
      <c r="G124">
        <f t="shared" si="52"/>
        <v>78</v>
      </c>
      <c r="H124" s="1"/>
      <c r="I124" s="1" t="str">
        <f t="shared" si="47"/>
        <v>0</v>
      </c>
      <c r="J124" s="1" t="str">
        <f t="shared" si="48"/>
        <v>0</v>
      </c>
      <c r="K124" s="1"/>
      <c r="L124" s="1" t="str">
        <f t="shared" si="59"/>
        <v>0</v>
      </c>
      <c r="M124" s="1" t="str">
        <f t="shared" si="60"/>
        <v>0</v>
      </c>
      <c r="N124" s="1">
        <f t="shared" si="61"/>
        <v>0</v>
      </c>
      <c r="O124" s="1">
        <f t="shared" si="62"/>
        <v>0</v>
      </c>
      <c r="P124" s="1">
        <f t="shared" si="49"/>
        <v>0</v>
      </c>
      <c r="Q124" s="1">
        <f t="shared" si="50"/>
        <v>0</v>
      </c>
    </row>
    <row r="125" spans="1:17" ht="22" x14ac:dyDescent="0.25">
      <c r="A125" s="2">
        <v>2102</v>
      </c>
      <c r="B125">
        <f t="shared" si="55"/>
        <v>109.08431696233801</v>
      </c>
      <c r="C125">
        <f t="shared" si="56"/>
        <v>113.20313893327805</v>
      </c>
      <c r="D125">
        <f t="shared" si="51"/>
        <v>109</v>
      </c>
      <c r="E125" t="str">
        <f t="shared" si="57"/>
        <v>Go</v>
      </c>
      <c r="F125" t="str">
        <f t="shared" si="58"/>
        <v>Go</v>
      </c>
      <c r="G125">
        <f t="shared" si="52"/>
        <v>79</v>
      </c>
      <c r="H125" s="1"/>
      <c r="I125" s="1" t="str">
        <f t="shared" si="47"/>
        <v>0</v>
      </c>
      <c r="J125" s="1" t="str">
        <f t="shared" si="48"/>
        <v>0</v>
      </c>
      <c r="K125" s="1"/>
      <c r="L125" s="1" t="str">
        <f t="shared" si="59"/>
        <v>0</v>
      </c>
      <c r="M125" s="1" t="str">
        <f t="shared" si="60"/>
        <v>0</v>
      </c>
      <c r="N125" s="1">
        <f t="shared" si="61"/>
        <v>0</v>
      </c>
      <c r="O125" s="1">
        <f t="shared" si="62"/>
        <v>0</v>
      </c>
      <c r="P125" s="1">
        <f t="shared" si="49"/>
        <v>0</v>
      </c>
      <c r="Q125" s="1">
        <f t="shared" si="50"/>
        <v>0</v>
      </c>
    </row>
    <row r="126" spans="1:17" ht="22" x14ac:dyDescent="0.25">
      <c r="A126" s="2">
        <v>2103</v>
      </c>
      <c r="B126">
        <f t="shared" si="55"/>
        <v>109.48426757580077</v>
      </c>
      <c r="C126">
        <f t="shared" si="56"/>
        <v>113.58952615459648</v>
      </c>
      <c r="D126">
        <f t="shared" si="51"/>
        <v>110</v>
      </c>
      <c r="E126" t="str">
        <f t="shared" si="57"/>
        <v>GG</v>
      </c>
      <c r="F126" t="str">
        <f t="shared" si="58"/>
        <v>Go</v>
      </c>
      <c r="G126">
        <f t="shared" si="52"/>
        <v>80</v>
      </c>
      <c r="H126" s="1"/>
      <c r="I126" s="1" t="str">
        <f t="shared" si="47"/>
        <v>1</v>
      </c>
      <c r="J126" s="1" t="str">
        <f t="shared" si="48"/>
        <v>0</v>
      </c>
      <c r="K126" s="1"/>
      <c r="L126" s="1" t="str">
        <f t="shared" si="59"/>
        <v>1</v>
      </c>
      <c r="M126" s="1" t="str">
        <f>IF(J126&gt;J125,"1","0")</f>
        <v>0</v>
      </c>
      <c r="N126" s="1">
        <f t="shared" si="61"/>
        <v>80</v>
      </c>
      <c r="O126" s="1">
        <f t="shared" si="62"/>
        <v>0</v>
      </c>
      <c r="P126" s="1">
        <f t="shared" si="49"/>
        <v>110</v>
      </c>
      <c r="Q126" s="1">
        <f t="shared" si="50"/>
        <v>0</v>
      </c>
    </row>
    <row r="127" spans="1:17" ht="22" x14ac:dyDescent="0.25">
      <c r="A127" s="2">
        <v>2104</v>
      </c>
      <c r="B127">
        <f t="shared" si="55"/>
        <v>109.8856845823956</v>
      </c>
      <c r="C127">
        <f t="shared" si="56"/>
        <v>113.97723220051824</v>
      </c>
      <c r="D127">
        <f t="shared" si="51"/>
        <v>111</v>
      </c>
      <c r="E127" t="str">
        <f t="shared" si="57"/>
        <v>GG</v>
      </c>
      <c r="F127" t="str">
        <f t="shared" si="58"/>
        <v>Go</v>
      </c>
      <c r="G127">
        <f t="shared" si="52"/>
        <v>81</v>
      </c>
      <c r="H127" s="1"/>
      <c r="I127" s="1" t="str">
        <f t="shared" si="47"/>
        <v>1</v>
      </c>
      <c r="J127" s="1" t="str">
        <f t="shared" si="48"/>
        <v>0</v>
      </c>
      <c r="K127" s="1"/>
      <c r="L127" s="1" t="str">
        <f t="shared" si="59"/>
        <v>0</v>
      </c>
      <c r="M127" s="1" t="str">
        <f t="shared" ref="M127:M139" si="63">IF(J127&gt;J126,"1","0")</f>
        <v>0</v>
      </c>
      <c r="N127" s="1">
        <f t="shared" si="61"/>
        <v>0</v>
      </c>
      <c r="O127" s="1">
        <f t="shared" si="62"/>
        <v>0</v>
      </c>
      <c r="P127" s="1">
        <f t="shared" si="49"/>
        <v>0</v>
      </c>
      <c r="Q127" s="1">
        <f t="shared" si="50"/>
        <v>0</v>
      </c>
    </row>
    <row r="128" spans="1:17" ht="22" x14ac:dyDescent="0.25">
      <c r="A128" s="2">
        <v>2105</v>
      </c>
      <c r="B128">
        <f t="shared" si="55"/>
        <v>110.28857335855834</v>
      </c>
      <c r="C128">
        <f t="shared" si="56"/>
        <v>114.36626157248187</v>
      </c>
      <c r="D128">
        <f t="shared" si="51"/>
        <v>112</v>
      </c>
      <c r="E128" t="str">
        <f t="shared" si="57"/>
        <v>GG</v>
      </c>
      <c r="F128" t="str">
        <f t="shared" si="58"/>
        <v>Go</v>
      </c>
      <c r="G128">
        <f t="shared" si="52"/>
        <v>82</v>
      </c>
      <c r="H128" s="1"/>
      <c r="I128" s="1" t="str">
        <f t="shared" si="47"/>
        <v>1</v>
      </c>
      <c r="J128" s="1" t="str">
        <f t="shared" si="48"/>
        <v>0</v>
      </c>
      <c r="K128" s="1"/>
      <c r="L128" s="1" t="str">
        <f t="shared" si="59"/>
        <v>0</v>
      </c>
      <c r="M128" s="1" t="str">
        <f t="shared" si="63"/>
        <v>0</v>
      </c>
      <c r="N128" s="1">
        <f t="shared" si="61"/>
        <v>0</v>
      </c>
      <c r="O128" s="1">
        <f t="shared" si="62"/>
        <v>0</v>
      </c>
      <c r="P128" s="1">
        <f t="shared" si="49"/>
        <v>0</v>
      </c>
      <c r="Q128" s="1">
        <f t="shared" si="50"/>
        <v>0</v>
      </c>
    </row>
    <row r="129" spans="1:17" ht="22" x14ac:dyDescent="0.25">
      <c r="A129" s="2">
        <v>2106</v>
      </c>
      <c r="B129">
        <f t="shared" si="55"/>
        <v>110.6929393004372</v>
      </c>
      <c r="C129">
        <f t="shared" si="56"/>
        <v>114.75661878729032</v>
      </c>
      <c r="D129">
        <f t="shared" si="51"/>
        <v>113</v>
      </c>
      <c r="E129" t="str">
        <f t="shared" si="57"/>
        <v>GG</v>
      </c>
      <c r="F129" t="str">
        <f t="shared" si="58"/>
        <v>Go</v>
      </c>
      <c r="G129">
        <f t="shared" si="52"/>
        <v>83</v>
      </c>
      <c r="H129" s="1"/>
      <c r="I129" s="1" t="str">
        <f t="shared" si="47"/>
        <v>1</v>
      </c>
      <c r="J129" s="1" t="str">
        <f t="shared" si="48"/>
        <v>0</v>
      </c>
      <c r="K129" s="1"/>
      <c r="L129" s="1" t="str">
        <f t="shared" si="59"/>
        <v>0</v>
      </c>
      <c r="M129" s="1" t="str">
        <f t="shared" si="63"/>
        <v>0</v>
      </c>
      <c r="N129" s="1">
        <f t="shared" si="61"/>
        <v>0</v>
      </c>
      <c r="O129" s="1">
        <f t="shared" si="62"/>
        <v>0</v>
      </c>
      <c r="P129" s="1">
        <f t="shared" si="49"/>
        <v>0</v>
      </c>
      <c r="Q129" s="1">
        <f t="shared" si="50"/>
        <v>0</v>
      </c>
    </row>
    <row r="130" spans="1:17" ht="22" x14ac:dyDescent="0.25">
      <c r="A130" s="2">
        <v>2107</v>
      </c>
      <c r="B130">
        <f t="shared" si="55"/>
        <v>111.09878782396503</v>
      </c>
      <c r="C130">
        <f t="shared" si="56"/>
        <v>115.14830837716339</v>
      </c>
      <c r="D130">
        <f t="shared" si="51"/>
        <v>114</v>
      </c>
      <c r="E130" t="str">
        <f t="shared" si="57"/>
        <v>GG</v>
      </c>
      <c r="F130" t="str">
        <f t="shared" si="58"/>
        <v>Go</v>
      </c>
      <c r="G130">
        <f t="shared" si="52"/>
        <v>84</v>
      </c>
      <c r="H130" s="1"/>
      <c r="I130" s="1" t="str">
        <f t="shared" si="47"/>
        <v>1</v>
      </c>
      <c r="J130" s="1" t="str">
        <f t="shared" si="48"/>
        <v>0</v>
      </c>
      <c r="K130" s="1"/>
      <c r="L130" s="1" t="str">
        <f t="shared" si="59"/>
        <v>0</v>
      </c>
      <c r="M130" s="1" t="str">
        <f t="shared" si="63"/>
        <v>0</v>
      </c>
      <c r="N130" s="1">
        <f t="shared" si="61"/>
        <v>0</v>
      </c>
      <c r="O130" s="1">
        <f t="shared" si="62"/>
        <v>0</v>
      </c>
      <c r="P130" s="1">
        <f t="shared" si="49"/>
        <v>0</v>
      </c>
      <c r="Q130" s="1">
        <f t="shared" si="50"/>
        <v>0</v>
      </c>
    </row>
    <row r="131" spans="1:17" ht="22" x14ac:dyDescent="0.25">
      <c r="A131" s="2">
        <v>2108</v>
      </c>
      <c r="B131">
        <f t="shared" si="55"/>
        <v>111.50612436493182</v>
      </c>
      <c r="C131">
        <f t="shared" si="56"/>
        <v>115.54133488979033</v>
      </c>
      <c r="D131">
        <f t="shared" si="51"/>
        <v>115</v>
      </c>
      <c r="E131" t="str">
        <f t="shared" si="57"/>
        <v>GG</v>
      </c>
      <c r="F131" t="str">
        <f t="shared" si="58"/>
        <v>Go</v>
      </c>
      <c r="G131">
        <f t="shared" si="52"/>
        <v>85</v>
      </c>
      <c r="H131" s="1"/>
      <c r="I131" s="1" t="str">
        <f t="shared" si="47"/>
        <v>1</v>
      </c>
      <c r="J131" s="1" t="str">
        <f t="shared" si="48"/>
        <v>0</v>
      </c>
      <c r="K131" s="1"/>
      <c r="L131" s="1" t="str">
        <f t="shared" si="59"/>
        <v>0</v>
      </c>
      <c r="M131" s="1" t="str">
        <f t="shared" si="63"/>
        <v>0</v>
      </c>
      <c r="N131" s="1">
        <f t="shared" si="61"/>
        <v>0</v>
      </c>
      <c r="O131" s="1">
        <f t="shared" si="62"/>
        <v>0</v>
      </c>
      <c r="P131" s="1">
        <f t="shared" si="49"/>
        <v>0</v>
      </c>
      <c r="Q131" s="1">
        <f t="shared" si="50"/>
        <v>0</v>
      </c>
    </row>
    <row r="132" spans="1:17" ht="22" x14ac:dyDescent="0.25">
      <c r="A132" s="2">
        <v>2109</v>
      </c>
      <c r="B132">
        <f t="shared" si="55"/>
        <v>111.91495437905756</v>
      </c>
      <c r="C132">
        <f t="shared" si="56"/>
        <v>115.93570288838269</v>
      </c>
      <c r="D132">
        <f t="shared" si="51"/>
        <v>116</v>
      </c>
      <c r="E132" t="str">
        <f t="shared" si="57"/>
        <v>GG</v>
      </c>
      <c r="F132" t="str">
        <f t="shared" si="58"/>
        <v>GG</v>
      </c>
      <c r="G132">
        <f>A132-2023</f>
        <v>86</v>
      </c>
      <c r="H132" s="1"/>
      <c r="I132" s="1" t="str">
        <f t="shared" si="47"/>
        <v>1</v>
      </c>
      <c r="J132" s="1" t="str">
        <f t="shared" si="48"/>
        <v>1</v>
      </c>
      <c r="K132" s="1"/>
      <c r="L132" s="1" t="str">
        <f t="shared" si="59"/>
        <v>0</v>
      </c>
      <c r="M132" s="1" t="str">
        <f t="shared" si="63"/>
        <v>1</v>
      </c>
      <c r="N132" s="1">
        <f t="shared" si="61"/>
        <v>0</v>
      </c>
      <c r="O132" s="1">
        <f t="shared" si="62"/>
        <v>86</v>
      </c>
      <c r="P132" s="1">
        <f t="shared" si="49"/>
        <v>0</v>
      </c>
      <c r="Q132" s="1">
        <f t="shared" si="50"/>
        <v>116</v>
      </c>
    </row>
    <row r="133" spans="1:17" ht="22" x14ac:dyDescent="0.25">
      <c r="A133" s="2">
        <v>2110</v>
      </c>
      <c r="B133">
        <f t="shared" si="55"/>
        <v>112.32528334206528</v>
      </c>
      <c r="C133">
        <f t="shared" si="56"/>
        <v>116.33141695172721</v>
      </c>
      <c r="D133">
        <f t="shared" si="51"/>
        <v>117</v>
      </c>
      <c r="E133" t="str">
        <f t="shared" si="57"/>
        <v>GG</v>
      </c>
      <c r="F133" t="str">
        <f t="shared" si="58"/>
        <v>GG</v>
      </c>
      <c r="G133">
        <f t="shared" ref="G133:G154" si="64">A133-2023</f>
        <v>87</v>
      </c>
      <c r="H133" s="1"/>
      <c r="I133" s="1" t="str">
        <f t="shared" si="47"/>
        <v>1</v>
      </c>
      <c r="J133" s="1" t="str">
        <f t="shared" si="48"/>
        <v>1</v>
      </c>
      <c r="K133" s="1"/>
      <c r="L133" s="1" t="str">
        <f t="shared" si="59"/>
        <v>0</v>
      </c>
      <c r="M133" s="1" t="str">
        <f t="shared" si="63"/>
        <v>0</v>
      </c>
      <c r="N133" s="1">
        <f t="shared" si="61"/>
        <v>0</v>
      </c>
      <c r="O133" s="1">
        <f t="shared" si="62"/>
        <v>0</v>
      </c>
      <c r="P133" s="1">
        <f t="shared" si="49"/>
        <v>0</v>
      </c>
      <c r="Q133" s="1">
        <f t="shared" si="50"/>
        <v>0</v>
      </c>
    </row>
    <row r="134" spans="1:17" ht="22" x14ac:dyDescent="0.25">
      <c r="A134" s="2">
        <v>2111</v>
      </c>
      <c r="B134">
        <f t="shared" si="55"/>
        <v>112.73711674975438</v>
      </c>
      <c r="C134">
        <f t="shared" si="56"/>
        <v>116.72848167423908</v>
      </c>
      <c r="D134">
        <f t="shared" si="51"/>
        <v>118</v>
      </c>
      <c r="E134" t="str">
        <f t="shared" si="57"/>
        <v>GG</v>
      </c>
      <c r="F134" t="str">
        <f t="shared" si="58"/>
        <v>GG</v>
      </c>
      <c r="G134">
        <f t="shared" si="64"/>
        <v>88</v>
      </c>
      <c r="H134" s="1"/>
      <c r="I134" s="1" t="str">
        <f t="shared" si="47"/>
        <v>1</v>
      </c>
      <c r="J134" s="1" t="str">
        <f t="shared" si="48"/>
        <v>1</v>
      </c>
      <c r="K134" s="1"/>
      <c r="L134" s="1" t="str">
        <f t="shared" si="59"/>
        <v>0</v>
      </c>
      <c r="M134" s="1" t="str">
        <f t="shared" si="63"/>
        <v>0</v>
      </c>
      <c r="N134" s="1">
        <f t="shared" si="61"/>
        <v>0</v>
      </c>
      <c r="O134" s="1">
        <f t="shared" si="62"/>
        <v>0</v>
      </c>
      <c r="P134" s="1">
        <f t="shared" si="49"/>
        <v>0</v>
      </c>
      <c r="Q134" s="1">
        <f t="shared" si="50"/>
        <v>0</v>
      </c>
    </row>
    <row r="135" spans="1:17" ht="22" x14ac:dyDescent="0.25">
      <c r="A135" s="2">
        <v>2112</v>
      </c>
      <c r="B135">
        <f t="shared" si="55"/>
        <v>113.15046011807426</v>
      </c>
      <c r="C135">
        <f t="shared" si="56"/>
        <v>117.12690166601521</v>
      </c>
      <c r="D135">
        <f t="shared" si="51"/>
        <v>119</v>
      </c>
      <c r="E135" t="str">
        <f t="shared" si="57"/>
        <v>GG</v>
      </c>
      <c r="F135" t="str">
        <f t="shared" si="58"/>
        <v>GG</v>
      </c>
      <c r="G135">
        <f t="shared" si="64"/>
        <v>89</v>
      </c>
      <c r="H135" s="1"/>
      <c r="I135" s="1" t="str">
        <f t="shared" si="47"/>
        <v>1</v>
      </c>
      <c r="J135" s="1" t="str">
        <f t="shared" si="48"/>
        <v>1</v>
      </c>
      <c r="K135" s="1"/>
      <c r="L135" s="1" t="str">
        <f t="shared" si="59"/>
        <v>0</v>
      </c>
      <c r="M135" s="1" t="str">
        <f t="shared" si="63"/>
        <v>0</v>
      </c>
      <c r="N135" s="1">
        <f t="shared" si="61"/>
        <v>0</v>
      </c>
      <c r="O135" s="1">
        <f t="shared" si="62"/>
        <v>0</v>
      </c>
      <c r="P135" s="1">
        <f t="shared" si="49"/>
        <v>0</v>
      </c>
      <c r="Q135" s="1">
        <f t="shared" si="50"/>
        <v>0</v>
      </c>
    </row>
    <row r="136" spans="1:17" ht="22" x14ac:dyDescent="0.25">
      <c r="A136" s="2">
        <v>2113</v>
      </c>
      <c r="B136">
        <f t="shared" si="55"/>
        <v>113.56531898319822</v>
      </c>
      <c r="C136">
        <f t="shared" si="56"/>
        <v>117.52668155288781</v>
      </c>
      <c r="D136">
        <f t="shared" si="51"/>
        <v>120</v>
      </c>
      <c r="E136" t="str">
        <f t="shared" si="57"/>
        <v>GG</v>
      </c>
      <c r="F136" t="str">
        <f t="shared" si="58"/>
        <v>GG</v>
      </c>
      <c r="G136">
        <f t="shared" si="64"/>
        <v>90</v>
      </c>
      <c r="H136" s="1"/>
      <c r="I136" s="1" t="str">
        <f t="shared" si="47"/>
        <v>1</v>
      </c>
      <c r="J136" s="1" t="str">
        <f t="shared" si="48"/>
        <v>1</v>
      </c>
      <c r="K136" s="1"/>
      <c r="L136" s="1" t="str">
        <f t="shared" si="59"/>
        <v>0</v>
      </c>
      <c r="M136" s="1" t="str">
        <f t="shared" si="63"/>
        <v>0</v>
      </c>
      <c r="N136" s="1">
        <f t="shared" si="61"/>
        <v>0</v>
      </c>
      <c r="O136" s="1">
        <f t="shared" si="62"/>
        <v>0</v>
      </c>
      <c r="P136" s="1">
        <f t="shared" si="49"/>
        <v>0</v>
      </c>
      <c r="Q136" s="1">
        <f t="shared" si="50"/>
        <v>0</v>
      </c>
    </row>
    <row r="137" spans="1:17" ht="22" x14ac:dyDescent="0.25">
      <c r="A137" s="2">
        <v>2114</v>
      </c>
      <c r="B137">
        <f t="shared" si="55"/>
        <v>113.98169890159755</v>
      </c>
      <c r="C137">
        <f t="shared" si="56"/>
        <v>117.92782597647806</v>
      </c>
      <c r="D137">
        <f t="shared" si="51"/>
        <v>121</v>
      </c>
      <c r="E137" t="str">
        <f t="shared" si="57"/>
        <v>GG</v>
      </c>
      <c r="F137" t="str">
        <f t="shared" si="58"/>
        <v>GG</v>
      </c>
      <c r="G137">
        <f t="shared" si="64"/>
        <v>91</v>
      </c>
      <c r="H137" s="1"/>
      <c r="I137" s="1" t="str">
        <f t="shared" ref="I137:I142" si="65">IF(D137&gt;B137,"1","0")</f>
        <v>1</v>
      </c>
      <c r="J137" s="1" t="str">
        <f t="shared" ref="J137:J150" si="66">IF(D137&gt;C137,"1","0")</f>
        <v>1</v>
      </c>
      <c r="K137" s="1"/>
      <c r="L137" s="1" t="str">
        <f t="shared" si="59"/>
        <v>0</v>
      </c>
      <c r="M137" s="1" t="str">
        <f t="shared" si="63"/>
        <v>0</v>
      </c>
      <c r="N137" s="1">
        <f t="shared" si="61"/>
        <v>0</v>
      </c>
      <c r="O137" s="1">
        <f t="shared" si="62"/>
        <v>0</v>
      </c>
      <c r="P137" s="1">
        <f t="shared" si="49"/>
        <v>0</v>
      </c>
      <c r="Q137" s="1">
        <f t="shared" si="50"/>
        <v>0</v>
      </c>
    </row>
    <row r="138" spans="1:17" ht="22" x14ac:dyDescent="0.25">
      <c r="A138" s="2">
        <v>2115</v>
      </c>
      <c r="B138">
        <f t="shared" si="55"/>
        <v>114.399605450116</v>
      </c>
      <c r="C138">
        <f t="shared" si="56"/>
        <v>118.33033959425002</v>
      </c>
      <c r="D138">
        <f t="shared" si="51"/>
        <v>122</v>
      </c>
      <c r="E138" t="str">
        <f t="shared" si="57"/>
        <v>GG</v>
      </c>
      <c r="F138" t="str">
        <f t="shared" si="58"/>
        <v>GG</v>
      </c>
      <c r="G138">
        <f t="shared" si="64"/>
        <v>92</v>
      </c>
      <c r="H138" s="1"/>
      <c r="I138" s="1" t="str">
        <f t="shared" si="65"/>
        <v>1</v>
      </c>
      <c r="J138" s="1" t="str">
        <f t="shared" si="66"/>
        <v>1</v>
      </c>
      <c r="K138" s="1"/>
      <c r="L138" s="1" t="str">
        <f t="shared" si="59"/>
        <v>0</v>
      </c>
      <c r="M138" s="1" t="str">
        <f t="shared" si="63"/>
        <v>0</v>
      </c>
      <c r="N138" s="1">
        <f t="shared" si="61"/>
        <v>0</v>
      </c>
      <c r="O138" s="1">
        <f t="shared" si="62"/>
        <v>0</v>
      </c>
      <c r="P138" s="1">
        <f t="shared" si="49"/>
        <v>0</v>
      </c>
      <c r="Q138" s="1">
        <f t="shared" si="50"/>
        <v>0</v>
      </c>
    </row>
    <row r="139" spans="1:17" ht="22" x14ac:dyDescent="0.25">
      <c r="A139" s="2">
        <v>2116</v>
      </c>
      <c r="B139">
        <f t="shared" si="55"/>
        <v>114.81904422604443</v>
      </c>
      <c r="C139">
        <f t="shared" si="56"/>
        <v>118.73422707956469</v>
      </c>
      <c r="D139">
        <f t="shared" si="51"/>
        <v>123</v>
      </c>
      <c r="E139" t="str">
        <f t="shared" si="57"/>
        <v>GG</v>
      </c>
      <c r="F139" t="str">
        <f t="shared" si="58"/>
        <v>GG</v>
      </c>
      <c r="G139">
        <f t="shared" si="64"/>
        <v>93</v>
      </c>
      <c r="H139" s="1"/>
      <c r="I139" s="1" t="str">
        <f t="shared" si="65"/>
        <v>1</v>
      </c>
      <c r="J139" s="1" t="str">
        <f t="shared" si="66"/>
        <v>1</v>
      </c>
      <c r="K139" s="1"/>
      <c r="L139" s="1" t="str">
        <f t="shared" si="59"/>
        <v>0</v>
      </c>
      <c r="M139" s="1" t="str">
        <f t="shared" si="63"/>
        <v>0</v>
      </c>
      <c r="N139" s="1">
        <f t="shared" si="61"/>
        <v>0</v>
      </c>
      <c r="O139" s="1">
        <f t="shared" si="62"/>
        <v>0</v>
      </c>
      <c r="P139" s="1">
        <f t="shared" si="49"/>
        <v>0</v>
      </c>
      <c r="Q139" s="1">
        <f t="shared" si="50"/>
        <v>0</v>
      </c>
    </row>
    <row r="140" spans="1:17" ht="22" x14ac:dyDescent="0.25">
      <c r="A140" s="2">
        <v>2117</v>
      </c>
      <c r="B140">
        <f t="shared" si="55"/>
        <v>115.24002084719584</v>
      </c>
      <c r="C140">
        <f t="shared" si="56"/>
        <v>119.13949312173429</v>
      </c>
      <c r="D140">
        <f t="shared" si="51"/>
        <v>124</v>
      </c>
      <c r="E140" t="str">
        <f t="shared" si="57"/>
        <v>GG</v>
      </c>
      <c r="F140" t="str">
        <f t="shared" si="58"/>
        <v>GG</v>
      </c>
      <c r="G140">
        <f t="shared" si="64"/>
        <v>94</v>
      </c>
      <c r="H140" s="1"/>
      <c r="I140" s="1" t="str">
        <f t="shared" si="65"/>
        <v>1</v>
      </c>
      <c r="J140" s="1" t="str">
        <f t="shared" si="66"/>
        <v>1</v>
      </c>
      <c r="K140" s="1"/>
      <c r="L140" s="1" t="str">
        <f t="shared" ref="L140:M142" si="67">IF(I140&gt;I139,"1","0")</f>
        <v>0</v>
      </c>
      <c r="M140" s="1" t="str">
        <f t="shared" si="67"/>
        <v>0</v>
      </c>
      <c r="N140" s="1">
        <f t="shared" ref="N140:N142" si="68">L140*G140</f>
        <v>0</v>
      </c>
      <c r="O140" s="1">
        <f t="shared" ref="O140:O155" si="69">M140*G140</f>
        <v>0</v>
      </c>
      <c r="P140" s="1">
        <f t="shared" si="49"/>
        <v>0</v>
      </c>
      <c r="Q140" s="1">
        <f t="shared" si="50"/>
        <v>0</v>
      </c>
    </row>
    <row r="141" spans="1:17" ht="22" x14ac:dyDescent="0.25">
      <c r="A141" s="2">
        <v>2118</v>
      </c>
      <c r="B141">
        <f t="shared" si="55"/>
        <v>115.66254095198056</v>
      </c>
      <c r="C141">
        <f t="shared" si="56"/>
        <v>119.54614242607668</v>
      </c>
      <c r="D141">
        <f t="shared" si="51"/>
        <v>125</v>
      </c>
      <c r="E141" t="str">
        <f t="shared" si="57"/>
        <v>GG</v>
      </c>
      <c r="F141" t="str">
        <f t="shared" si="58"/>
        <v>GG</v>
      </c>
      <c r="G141">
        <f t="shared" si="64"/>
        <v>95</v>
      </c>
      <c r="H141" s="1"/>
      <c r="I141" s="1" t="str">
        <f t="shared" si="65"/>
        <v>1</v>
      </c>
      <c r="J141" s="1" t="str">
        <f t="shared" si="66"/>
        <v>1</v>
      </c>
      <c r="K141" s="1"/>
      <c r="L141" s="1" t="str">
        <f t="shared" si="67"/>
        <v>0</v>
      </c>
      <c r="M141" s="1" t="str">
        <f t="shared" si="67"/>
        <v>0</v>
      </c>
      <c r="N141" s="1">
        <f t="shared" si="68"/>
        <v>0</v>
      </c>
      <c r="O141" s="1">
        <f t="shared" si="69"/>
        <v>0</v>
      </c>
      <c r="P141" s="1">
        <f t="shared" si="49"/>
        <v>0</v>
      </c>
      <c r="Q141" s="1">
        <f t="shared" si="50"/>
        <v>0</v>
      </c>
    </row>
    <row r="142" spans="1:17" ht="22" x14ac:dyDescent="0.25">
      <c r="A142" s="2">
        <v>2119</v>
      </c>
      <c r="B142">
        <f t="shared" ref="B142:B171" si="70">B141*(1+$B$44)</f>
        <v>116.08661019948181</v>
      </c>
      <c r="C142">
        <f t="shared" ref="C142:C171" si="71">C141*(1+$C$44)</f>
        <v>119.95417971397003</v>
      </c>
      <c r="D142">
        <f t="shared" ref="D142:D171" si="72">D141+1</f>
        <v>126</v>
      </c>
      <c r="E142" t="str">
        <f t="shared" ref="E142:E171" si="73">IF(D142&gt;B142,"GG","Go")</f>
        <v>GG</v>
      </c>
      <c r="F142" t="str">
        <f t="shared" ref="F142:F171" si="74">IF(D142&gt;C142,"GG","Go")</f>
        <v>GG</v>
      </c>
      <c r="G142">
        <f t="shared" si="64"/>
        <v>96</v>
      </c>
      <c r="H142" s="1"/>
      <c r="I142" s="1" t="str">
        <f t="shared" si="65"/>
        <v>1</v>
      </c>
      <c r="J142" s="1" t="str">
        <f t="shared" si="66"/>
        <v>1</v>
      </c>
      <c r="K142" s="1"/>
      <c r="L142" s="1" t="str">
        <f t="shared" si="67"/>
        <v>0</v>
      </c>
      <c r="M142" s="1" t="str">
        <f t="shared" si="67"/>
        <v>0</v>
      </c>
      <c r="N142" s="1">
        <f t="shared" si="68"/>
        <v>0</v>
      </c>
      <c r="O142" s="1">
        <f t="shared" si="69"/>
        <v>0</v>
      </c>
      <c r="P142" s="1">
        <f t="shared" si="49"/>
        <v>0</v>
      </c>
      <c r="Q142" s="1">
        <f t="shared" si="50"/>
        <v>0</v>
      </c>
    </row>
    <row r="143" spans="1:17" ht="22" x14ac:dyDescent="0.25">
      <c r="A143" s="2">
        <v>2120</v>
      </c>
      <c r="B143">
        <f t="shared" si="70"/>
        <v>116.51223426953145</v>
      </c>
      <c r="C143">
        <f t="shared" si="71"/>
        <v>120.36360972290761</v>
      </c>
      <c r="D143">
        <f t="shared" si="72"/>
        <v>127</v>
      </c>
      <c r="E143" t="str">
        <f t="shared" si="73"/>
        <v>GG</v>
      </c>
      <c r="F143" t="str">
        <f t="shared" si="74"/>
        <v>GG</v>
      </c>
      <c r="G143">
        <f t="shared" si="64"/>
        <v>97</v>
      </c>
      <c r="H143" s="1"/>
      <c r="I143" s="1" t="str">
        <f>IF(D143&gt;B143,"1","0")</f>
        <v>1</v>
      </c>
      <c r="J143" s="1" t="str">
        <f t="shared" si="66"/>
        <v>1</v>
      </c>
      <c r="K143" s="1"/>
      <c r="L143" s="1" t="str">
        <f>IF(I143&gt;I142,"1","0")</f>
        <v>0</v>
      </c>
      <c r="M143" s="1" t="str">
        <f>IF(J143&gt;J142,"1","0")</f>
        <v>0</v>
      </c>
      <c r="N143" s="1">
        <f>L143*G143</f>
        <v>0</v>
      </c>
      <c r="O143" s="1">
        <f t="shared" si="69"/>
        <v>0</v>
      </c>
      <c r="P143" s="1">
        <f>L143*D143</f>
        <v>0</v>
      </c>
      <c r="Q143" s="1">
        <f t="shared" si="50"/>
        <v>0</v>
      </c>
    </row>
    <row r="144" spans="1:17" ht="22" x14ac:dyDescent="0.25">
      <c r="A144" s="2">
        <v>2121</v>
      </c>
      <c r="B144">
        <f t="shared" si="70"/>
        <v>116.93941886278608</v>
      </c>
      <c r="C144">
        <f t="shared" si="71"/>
        <v>120.77443720655276</v>
      </c>
      <c r="D144">
        <f t="shared" si="72"/>
        <v>128</v>
      </c>
      <c r="E144" t="str">
        <f t="shared" si="73"/>
        <v>GG</v>
      </c>
      <c r="F144" t="str">
        <f t="shared" si="74"/>
        <v>GG</v>
      </c>
      <c r="G144">
        <f t="shared" si="64"/>
        <v>98</v>
      </c>
      <c r="H144" s="1"/>
      <c r="I144" s="1" t="str">
        <f t="shared" ref="I144:I150" si="75">IF(D144&gt;B144,"1","0")</f>
        <v>1</v>
      </c>
      <c r="J144" s="1" t="str">
        <f t="shared" si="66"/>
        <v>1</v>
      </c>
      <c r="K144" s="1"/>
      <c r="L144" s="1" t="str">
        <f t="shared" ref="L144:M155" si="76">IF(I144&gt;I143,"1","0")</f>
        <v>0</v>
      </c>
      <c r="M144" s="1" t="str">
        <f t="shared" si="76"/>
        <v>0</v>
      </c>
      <c r="N144" s="1">
        <f t="shared" ref="N144:N155" si="77">L144*G144</f>
        <v>0</v>
      </c>
      <c r="O144" s="1">
        <f t="shared" si="69"/>
        <v>0</v>
      </c>
      <c r="P144" s="1">
        <f t="shared" ref="P144:P171" si="78">L144*D144</f>
        <v>0</v>
      </c>
      <c r="Q144" s="1">
        <f t="shared" si="50"/>
        <v>0</v>
      </c>
    </row>
    <row r="145" spans="1:17" ht="22" x14ac:dyDescent="0.25">
      <c r="A145" s="2">
        <v>2122</v>
      </c>
      <c r="B145">
        <f t="shared" si="70"/>
        <v>117.36816970080342</v>
      </c>
      <c r="C145">
        <f t="shared" si="71"/>
        <v>121.18666693479415</v>
      </c>
      <c r="D145">
        <f t="shared" si="72"/>
        <v>129</v>
      </c>
      <c r="E145" t="str">
        <f t="shared" si="73"/>
        <v>GG</v>
      </c>
      <c r="F145" t="str">
        <f t="shared" si="74"/>
        <v>GG</v>
      </c>
      <c r="G145">
        <f t="shared" si="64"/>
        <v>99</v>
      </c>
      <c r="H145" s="1"/>
      <c r="I145" s="1" t="str">
        <f t="shared" si="75"/>
        <v>1</v>
      </c>
      <c r="J145" s="1" t="str">
        <f t="shared" si="66"/>
        <v>1</v>
      </c>
      <c r="K145" s="1"/>
      <c r="L145" s="1" t="str">
        <f t="shared" si="76"/>
        <v>0</v>
      </c>
      <c r="M145" s="1" t="str">
        <f t="shared" si="76"/>
        <v>0</v>
      </c>
      <c r="N145" s="1">
        <f t="shared" si="77"/>
        <v>0</v>
      </c>
      <c r="O145" s="1">
        <f t="shared" si="69"/>
        <v>0</v>
      </c>
      <c r="P145" s="1">
        <f t="shared" si="78"/>
        <v>0</v>
      </c>
      <c r="Q145" s="1">
        <f t="shared" si="50"/>
        <v>0</v>
      </c>
    </row>
    <row r="146" spans="1:17" ht="22" x14ac:dyDescent="0.25">
      <c r="A146" s="2">
        <v>2123</v>
      </c>
      <c r="B146">
        <f t="shared" si="70"/>
        <v>117.79849252611886</v>
      </c>
      <c r="C146">
        <f t="shared" si="71"/>
        <v>121.60030369380112</v>
      </c>
      <c r="D146">
        <f t="shared" si="72"/>
        <v>130</v>
      </c>
      <c r="E146" t="str">
        <f t="shared" si="73"/>
        <v>GG</v>
      </c>
      <c r="F146" t="str">
        <f t="shared" si="74"/>
        <v>GG</v>
      </c>
      <c r="G146">
        <f t="shared" si="64"/>
        <v>100</v>
      </c>
      <c r="H146" s="1"/>
      <c r="I146" s="1" t="str">
        <f t="shared" si="75"/>
        <v>1</v>
      </c>
      <c r="J146" s="1" t="str">
        <f t="shared" si="66"/>
        <v>1</v>
      </c>
      <c r="K146" s="1"/>
      <c r="L146" s="1" t="str">
        <f t="shared" si="76"/>
        <v>0</v>
      </c>
      <c r="M146" s="1" t="str">
        <f t="shared" si="76"/>
        <v>0</v>
      </c>
      <c r="N146" s="1">
        <f t="shared" si="77"/>
        <v>0</v>
      </c>
      <c r="O146" s="1">
        <f t="shared" si="69"/>
        <v>0</v>
      </c>
      <c r="P146" s="1">
        <f t="shared" si="78"/>
        <v>0</v>
      </c>
      <c r="Q146" s="1">
        <f t="shared" si="50"/>
        <v>0</v>
      </c>
    </row>
    <row r="147" spans="1:17" ht="22" x14ac:dyDescent="0.25">
      <c r="A147" s="2">
        <v>2124</v>
      </c>
      <c r="B147">
        <f t="shared" si="70"/>
        <v>118.23039310232247</v>
      </c>
      <c r="C147">
        <f t="shared" si="71"/>
        <v>122.01535228607928</v>
      </c>
      <c r="D147">
        <f t="shared" si="72"/>
        <v>131</v>
      </c>
      <c r="E147" t="str">
        <f t="shared" si="73"/>
        <v>GG</v>
      </c>
      <c r="F147" t="str">
        <f t="shared" si="74"/>
        <v>GG</v>
      </c>
      <c r="G147">
        <f t="shared" si="64"/>
        <v>101</v>
      </c>
      <c r="H147" s="1"/>
      <c r="I147" s="1" t="str">
        <f t="shared" si="75"/>
        <v>1</v>
      </c>
      <c r="J147" s="1" t="str">
        <f t="shared" si="66"/>
        <v>1</v>
      </c>
      <c r="K147" s="1"/>
      <c r="L147" s="1" t="str">
        <f t="shared" si="76"/>
        <v>0</v>
      </c>
      <c r="M147" s="1" t="str">
        <f t="shared" si="76"/>
        <v>0</v>
      </c>
      <c r="N147" s="1">
        <f t="shared" si="77"/>
        <v>0</v>
      </c>
      <c r="O147" s="1">
        <f t="shared" si="69"/>
        <v>0</v>
      </c>
      <c r="P147" s="1">
        <f t="shared" si="78"/>
        <v>0</v>
      </c>
      <c r="Q147" s="1">
        <f t="shared" si="50"/>
        <v>0</v>
      </c>
    </row>
    <row r="148" spans="1:17" ht="22" x14ac:dyDescent="0.25">
      <c r="A148" s="2">
        <v>2125</v>
      </c>
      <c r="B148">
        <f t="shared" si="70"/>
        <v>118.66387721413612</v>
      </c>
      <c r="C148">
        <f t="shared" si="71"/>
        <v>122.43181753052622</v>
      </c>
      <c r="D148">
        <f t="shared" si="72"/>
        <v>132</v>
      </c>
      <c r="E148" t="str">
        <f t="shared" si="73"/>
        <v>GG</v>
      </c>
      <c r="F148" t="str">
        <f t="shared" si="74"/>
        <v>GG</v>
      </c>
      <c r="G148">
        <f t="shared" si="64"/>
        <v>102</v>
      </c>
      <c r="H148" s="1"/>
      <c r="I148" s="1" t="str">
        <f t="shared" si="75"/>
        <v>1</v>
      </c>
      <c r="J148" s="1" t="str">
        <f t="shared" si="66"/>
        <v>1</v>
      </c>
      <c r="K148" s="1"/>
      <c r="L148" s="1" t="str">
        <f t="shared" si="76"/>
        <v>0</v>
      </c>
      <c r="M148" s="1" t="str">
        <f t="shared" si="76"/>
        <v>0</v>
      </c>
      <c r="N148" s="1">
        <f t="shared" si="77"/>
        <v>0</v>
      </c>
      <c r="O148" s="1">
        <f t="shared" si="69"/>
        <v>0</v>
      </c>
      <c r="P148" s="1">
        <f t="shared" si="78"/>
        <v>0</v>
      </c>
      <c r="Q148" s="1">
        <f t="shared" si="50"/>
        <v>0</v>
      </c>
    </row>
    <row r="149" spans="1:17" ht="22" x14ac:dyDescent="0.25">
      <c r="A149" s="2">
        <v>2126</v>
      </c>
      <c r="B149">
        <f t="shared" si="70"/>
        <v>119.09895066749101</v>
      </c>
      <c r="C149">
        <f t="shared" si="71"/>
        <v>122.84970426248749</v>
      </c>
      <c r="D149">
        <f t="shared" si="72"/>
        <v>133</v>
      </c>
      <c r="E149" t="str">
        <f t="shared" si="73"/>
        <v>GG</v>
      </c>
      <c r="F149" t="str">
        <f t="shared" si="74"/>
        <v>GG</v>
      </c>
      <c r="G149">
        <f t="shared" si="64"/>
        <v>103</v>
      </c>
      <c r="H149" s="1"/>
      <c r="I149" s="1" t="str">
        <f t="shared" si="75"/>
        <v>1</v>
      </c>
      <c r="J149" s="1" t="str">
        <f t="shared" si="66"/>
        <v>1</v>
      </c>
      <c r="K149" s="1"/>
      <c r="L149" s="1" t="str">
        <f t="shared" si="76"/>
        <v>0</v>
      </c>
      <c r="M149" s="1" t="str">
        <f t="shared" si="76"/>
        <v>0</v>
      </c>
      <c r="N149" s="1">
        <f t="shared" si="77"/>
        <v>0</v>
      </c>
      <c r="O149" s="1">
        <f t="shared" si="69"/>
        <v>0</v>
      </c>
      <c r="P149" s="1">
        <f t="shared" si="78"/>
        <v>0</v>
      </c>
      <c r="Q149" s="1">
        <f>M149*D149</f>
        <v>0</v>
      </c>
    </row>
    <row r="150" spans="1:17" ht="22" x14ac:dyDescent="0.25">
      <c r="A150" s="2">
        <v>2127</v>
      </c>
      <c r="B150">
        <f t="shared" si="70"/>
        <v>119.53561928960541</v>
      </c>
      <c r="C150">
        <f t="shared" si="71"/>
        <v>123.26901733381276</v>
      </c>
      <c r="D150">
        <f t="shared" si="72"/>
        <v>134</v>
      </c>
      <c r="E150" t="str">
        <f t="shared" si="73"/>
        <v>GG</v>
      </c>
      <c r="F150" t="str">
        <f t="shared" si="74"/>
        <v>GG</v>
      </c>
      <c r="G150">
        <f t="shared" si="64"/>
        <v>104</v>
      </c>
      <c r="H150" s="1"/>
      <c r="I150" s="1" t="str">
        <f t="shared" si="75"/>
        <v>1</v>
      </c>
      <c r="J150" s="1" t="str">
        <f t="shared" si="66"/>
        <v>1</v>
      </c>
      <c r="K150" s="1"/>
      <c r="L150" s="1" t="str">
        <f t="shared" si="76"/>
        <v>0</v>
      </c>
      <c r="M150" s="1" t="str">
        <f t="shared" si="76"/>
        <v>0</v>
      </c>
      <c r="N150" s="1">
        <f t="shared" si="77"/>
        <v>0</v>
      </c>
      <c r="O150" s="1">
        <f t="shared" si="69"/>
        <v>0</v>
      </c>
      <c r="P150" s="1">
        <f t="shared" si="78"/>
        <v>0</v>
      </c>
      <c r="Q150" s="1">
        <f t="shared" ref="Q150:Q171" si="79">M150*D150</f>
        <v>0</v>
      </c>
    </row>
    <row r="151" spans="1:17" ht="22" x14ac:dyDescent="0.25">
      <c r="A151" s="2">
        <v>2128</v>
      </c>
      <c r="B151">
        <f t="shared" si="70"/>
        <v>119.9738889290627</v>
      </c>
      <c r="C151">
        <f t="shared" si="71"/>
        <v>123.68976161291211</v>
      </c>
      <c r="D151">
        <f t="shared" si="72"/>
        <v>135</v>
      </c>
      <c r="E151" t="str">
        <f t="shared" si="73"/>
        <v>GG</v>
      </c>
      <c r="F151" t="str">
        <f t="shared" si="74"/>
        <v>GG</v>
      </c>
      <c r="G151">
        <f t="shared" si="64"/>
        <v>105</v>
      </c>
      <c r="H151" s="1"/>
      <c r="I151" s="1" t="str">
        <f t="shared" ref="I151:I161" si="80">IF(D151&gt;B151,"1","0")</f>
        <v>1</v>
      </c>
      <c r="J151" s="1" t="str">
        <f t="shared" ref="J151:J161" si="81">IF(D151&gt;C151,"1","0")</f>
        <v>1</v>
      </c>
      <c r="K151" s="1"/>
      <c r="L151" s="1" t="str">
        <f t="shared" si="76"/>
        <v>0</v>
      </c>
      <c r="M151" s="1" t="str">
        <f t="shared" si="76"/>
        <v>0</v>
      </c>
      <c r="N151" s="1">
        <f t="shared" si="77"/>
        <v>0</v>
      </c>
      <c r="O151" s="1">
        <f t="shared" si="69"/>
        <v>0</v>
      </c>
      <c r="P151" s="1">
        <f t="shared" si="78"/>
        <v>0</v>
      </c>
      <c r="Q151" s="1">
        <f t="shared" si="79"/>
        <v>0</v>
      </c>
    </row>
    <row r="152" spans="1:17" ht="22" x14ac:dyDescent="0.25">
      <c r="A152" s="2">
        <v>2129</v>
      </c>
      <c r="B152">
        <f t="shared" si="70"/>
        <v>120.41376545588973</v>
      </c>
      <c r="C152">
        <f t="shared" si="71"/>
        <v>124.11194198481259</v>
      </c>
      <c r="D152">
        <f t="shared" si="72"/>
        <v>136</v>
      </c>
      <c r="E152" t="str">
        <f t="shared" si="73"/>
        <v>GG</v>
      </c>
      <c r="F152" t="str">
        <f t="shared" si="74"/>
        <v>GG</v>
      </c>
      <c r="G152">
        <f t="shared" si="64"/>
        <v>106</v>
      </c>
      <c r="H152" s="1"/>
      <c r="I152" s="1" t="str">
        <f t="shared" si="80"/>
        <v>1</v>
      </c>
      <c r="J152" s="1" t="str">
        <f t="shared" si="81"/>
        <v>1</v>
      </c>
      <c r="K152" s="1"/>
      <c r="L152" s="1" t="str">
        <f t="shared" si="76"/>
        <v>0</v>
      </c>
      <c r="M152" s="1" t="str">
        <f t="shared" si="76"/>
        <v>0</v>
      </c>
      <c r="N152" s="1">
        <f t="shared" si="77"/>
        <v>0</v>
      </c>
      <c r="O152" s="1">
        <f t="shared" si="69"/>
        <v>0</v>
      </c>
      <c r="P152" s="1">
        <f t="shared" si="78"/>
        <v>0</v>
      </c>
      <c r="Q152" s="1">
        <f t="shared" si="79"/>
        <v>0</v>
      </c>
    </row>
    <row r="153" spans="1:17" ht="22" x14ac:dyDescent="0.25">
      <c r="A153" s="2">
        <v>2130</v>
      </c>
      <c r="B153">
        <f t="shared" si="70"/>
        <v>120.85525476163541</v>
      </c>
      <c r="C153">
        <f t="shared" si="71"/>
        <v>124.5355633512149</v>
      </c>
      <c r="D153">
        <f t="shared" si="72"/>
        <v>137</v>
      </c>
      <c r="E153" t="str">
        <f t="shared" si="73"/>
        <v>GG</v>
      </c>
      <c r="F153" t="str">
        <f t="shared" si="74"/>
        <v>GG</v>
      </c>
      <c r="G153">
        <f t="shared" si="64"/>
        <v>107</v>
      </c>
      <c r="H153" s="1"/>
      <c r="I153" s="1" t="str">
        <f t="shared" si="80"/>
        <v>1</v>
      </c>
      <c r="J153" s="1" t="str">
        <f t="shared" si="81"/>
        <v>1</v>
      </c>
      <c r="K153" s="1"/>
      <c r="L153" s="1" t="str">
        <f t="shared" si="76"/>
        <v>0</v>
      </c>
      <c r="M153" s="1" t="str">
        <f t="shared" si="76"/>
        <v>0</v>
      </c>
      <c r="N153" s="1">
        <f t="shared" si="77"/>
        <v>0</v>
      </c>
      <c r="O153" s="1">
        <f t="shared" si="69"/>
        <v>0</v>
      </c>
      <c r="P153" s="1">
        <f t="shared" si="78"/>
        <v>0</v>
      </c>
      <c r="Q153" s="1">
        <f t="shared" si="79"/>
        <v>0</v>
      </c>
    </row>
    <row r="154" spans="1:17" ht="22" x14ac:dyDescent="0.25">
      <c r="A154" s="2">
        <v>2131</v>
      </c>
      <c r="B154">
        <f t="shared" si="70"/>
        <v>121.29836275944965</v>
      </c>
      <c r="C154">
        <f t="shared" si="71"/>
        <v>124.96063063055036</v>
      </c>
      <c r="D154">
        <f t="shared" si="72"/>
        <v>138</v>
      </c>
      <c r="E154" t="str">
        <f t="shared" si="73"/>
        <v>GG</v>
      </c>
      <c r="F154" t="str">
        <f t="shared" si="74"/>
        <v>GG</v>
      </c>
      <c r="G154">
        <f t="shared" si="64"/>
        <v>108</v>
      </c>
      <c r="H154" s="1"/>
      <c r="I154" s="1" t="str">
        <f t="shared" si="80"/>
        <v>1</v>
      </c>
      <c r="J154" s="1" t="str">
        <f t="shared" si="81"/>
        <v>1</v>
      </c>
      <c r="K154" s="1"/>
      <c r="L154" s="1" t="str">
        <f t="shared" si="76"/>
        <v>0</v>
      </c>
      <c r="M154" s="1" t="str">
        <f t="shared" si="76"/>
        <v>0</v>
      </c>
      <c r="N154" s="1">
        <f t="shared" si="77"/>
        <v>0</v>
      </c>
      <c r="O154" s="1">
        <f t="shared" si="69"/>
        <v>0</v>
      </c>
      <c r="P154" s="1">
        <f t="shared" si="78"/>
        <v>0</v>
      </c>
      <c r="Q154" s="1">
        <f t="shared" si="79"/>
        <v>0</v>
      </c>
    </row>
    <row r="155" spans="1:17" ht="22" x14ac:dyDescent="0.25">
      <c r="A155" s="2">
        <v>2132</v>
      </c>
      <c r="B155">
        <f t="shared" si="70"/>
        <v>121.74309538416252</v>
      </c>
      <c r="C155">
        <f t="shared" si="71"/>
        <v>125.38714875803792</v>
      </c>
      <c r="D155">
        <f t="shared" si="72"/>
        <v>139</v>
      </c>
      <c r="E155" t="str">
        <f t="shared" si="73"/>
        <v>GG</v>
      </c>
      <c r="F155" t="str">
        <f t="shared" si="74"/>
        <v>GG</v>
      </c>
      <c r="G155">
        <f>A155-2023</f>
        <v>109</v>
      </c>
      <c r="H155" s="1"/>
      <c r="I155" s="1" t="str">
        <f t="shared" si="80"/>
        <v>1</v>
      </c>
      <c r="J155" s="1" t="str">
        <f t="shared" si="81"/>
        <v>1</v>
      </c>
      <c r="K155" s="1"/>
      <c r="L155" s="1" t="str">
        <f t="shared" si="76"/>
        <v>0</v>
      </c>
      <c r="M155" s="1" t="str">
        <f t="shared" si="76"/>
        <v>0</v>
      </c>
      <c r="N155" s="1">
        <f t="shared" si="77"/>
        <v>0</v>
      </c>
      <c r="O155" s="1">
        <f t="shared" si="69"/>
        <v>0</v>
      </c>
      <c r="P155" s="1">
        <f t="shared" si="78"/>
        <v>0</v>
      </c>
      <c r="Q155" s="1">
        <f t="shared" si="79"/>
        <v>0</v>
      </c>
    </row>
    <row r="156" spans="1:17" ht="22" x14ac:dyDescent="0.25">
      <c r="A156" s="2">
        <v>2133</v>
      </c>
      <c r="B156">
        <f t="shared" si="70"/>
        <v>122.18945859236376</v>
      </c>
      <c r="C156">
        <f t="shared" si="71"/>
        <v>125.8151226857416</v>
      </c>
      <c r="D156">
        <f t="shared" si="72"/>
        <v>140</v>
      </c>
      <c r="E156" t="str">
        <f t="shared" si="73"/>
        <v>GG</v>
      </c>
      <c r="F156" t="str">
        <f t="shared" si="74"/>
        <v>GG</v>
      </c>
      <c r="G156">
        <f t="shared" ref="G156:G171" si="82">A156-2023</f>
        <v>110</v>
      </c>
      <c r="H156" s="1"/>
      <c r="I156" s="1" t="str">
        <f t="shared" si="80"/>
        <v>1</v>
      </c>
      <c r="J156" s="1" t="str">
        <f t="shared" si="81"/>
        <v>1</v>
      </c>
      <c r="K156" s="1"/>
      <c r="L156" s="1" t="str">
        <f t="shared" ref="L156:L162" si="83">IF(I156&gt;I155,"1","0")</f>
        <v>0</v>
      </c>
      <c r="M156" s="1" t="str">
        <f t="shared" ref="M156:M162" si="84">IF(J156&gt;J155,"1","0")</f>
        <v>0</v>
      </c>
      <c r="N156" s="1">
        <f t="shared" ref="N156:N162" si="85">L156*G156</f>
        <v>0</v>
      </c>
      <c r="O156" s="1">
        <f t="shared" ref="O156:O162" si="86">M156*G156</f>
        <v>0</v>
      </c>
      <c r="P156" s="1">
        <f t="shared" si="78"/>
        <v>0</v>
      </c>
      <c r="Q156" s="1">
        <f t="shared" si="79"/>
        <v>0</v>
      </c>
    </row>
    <row r="157" spans="1:17" ht="22" x14ac:dyDescent="0.25">
      <c r="A157" s="2">
        <v>2134</v>
      </c>
      <c r="B157">
        <f t="shared" si="70"/>
        <v>122.63745836248262</v>
      </c>
      <c r="C157">
        <f t="shared" si="71"/>
        <v>126.24455738262783</v>
      </c>
      <c r="D157">
        <f t="shared" si="72"/>
        <v>141</v>
      </c>
      <c r="E157" t="str">
        <f t="shared" si="73"/>
        <v>GG</v>
      </c>
      <c r="F157" t="str">
        <f t="shared" si="74"/>
        <v>GG</v>
      </c>
      <c r="G157">
        <f t="shared" si="82"/>
        <v>111</v>
      </c>
      <c r="H157" s="1"/>
      <c r="I157" s="1" t="str">
        <f t="shared" si="80"/>
        <v>1</v>
      </c>
      <c r="J157" s="1" t="str">
        <f t="shared" si="81"/>
        <v>1</v>
      </c>
      <c r="K157" s="1"/>
      <c r="L157" s="1" t="str">
        <f t="shared" si="83"/>
        <v>0</v>
      </c>
      <c r="M157" s="1" t="str">
        <f t="shared" si="84"/>
        <v>0</v>
      </c>
      <c r="N157" s="1">
        <f t="shared" si="85"/>
        <v>0</v>
      </c>
      <c r="O157" s="1">
        <f t="shared" si="86"/>
        <v>0</v>
      </c>
      <c r="P157" s="1">
        <f t="shared" si="78"/>
        <v>0</v>
      </c>
      <c r="Q157" s="1">
        <f t="shared" si="79"/>
        <v>0</v>
      </c>
    </row>
    <row r="158" spans="1:17" ht="22" x14ac:dyDescent="0.25">
      <c r="A158" s="2">
        <v>2135</v>
      </c>
      <c r="B158">
        <f t="shared" si="70"/>
        <v>123.08710069486779</v>
      </c>
      <c r="C158">
        <f t="shared" si="71"/>
        <v>126.67545783462324</v>
      </c>
      <c r="D158">
        <f t="shared" si="72"/>
        <v>142</v>
      </c>
      <c r="E158" t="str">
        <f t="shared" si="73"/>
        <v>GG</v>
      </c>
      <c r="F158" t="str">
        <f t="shared" si="74"/>
        <v>GG</v>
      </c>
      <c r="G158">
        <f t="shared" si="82"/>
        <v>112</v>
      </c>
      <c r="H158" s="1"/>
      <c r="I158" s="1" t="str">
        <f t="shared" si="80"/>
        <v>1</v>
      </c>
      <c r="J158" s="1" t="str">
        <f t="shared" si="81"/>
        <v>1</v>
      </c>
      <c r="K158" s="1"/>
      <c r="L158" s="1" t="str">
        <f t="shared" si="83"/>
        <v>0</v>
      </c>
      <c r="M158" s="1" t="str">
        <f t="shared" si="84"/>
        <v>0</v>
      </c>
      <c r="N158" s="1">
        <f t="shared" si="85"/>
        <v>0</v>
      </c>
      <c r="O158" s="1">
        <f t="shared" si="86"/>
        <v>0</v>
      </c>
      <c r="P158" s="1">
        <f t="shared" si="78"/>
        <v>0</v>
      </c>
      <c r="Q158" s="1">
        <f t="shared" si="79"/>
        <v>0</v>
      </c>
    </row>
    <row r="159" spans="1:17" ht="22" x14ac:dyDescent="0.25">
      <c r="A159" s="2">
        <v>2136</v>
      </c>
      <c r="B159">
        <f t="shared" si="70"/>
        <v>123.53839161186791</v>
      </c>
      <c r="C159">
        <f t="shared" si="71"/>
        <v>127.10782904467254</v>
      </c>
      <c r="D159">
        <f t="shared" si="72"/>
        <v>143</v>
      </c>
      <c r="E159" t="str">
        <f t="shared" si="73"/>
        <v>GG</v>
      </c>
      <c r="F159" t="str">
        <f t="shared" si="74"/>
        <v>GG</v>
      </c>
      <c r="G159">
        <f t="shared" si="82"/>
        <v>113</v>
      </c>
      <c r="H159" s="1"/>
      <c r="I159" s="1" t="str">
        <f t="shared" si="80"/>
        <v>1</v>
      </c>
      <c r="J159" s="1" t="str">
        <f t="shared" si="81"/>
        <v>1</v>
      </c>
      <c r="K159" s="1"/>
      <c r="L159" s="1" t="str">
        <f t="shared" si="83"/>
        <v>0</v>
      </c>
      <c r="M159" s="1" t="str">
        <f t="shared" si="84"/>
        <v>0</v>
      </c>
      <c r="N159" s="1">
        <f t="shared" si="85"/>
        <v>0</v>
      </c>
      <c r="O159" s="1">
        <f t="shared" si="86"/>
        <v>0</v>
      </c>
      <c r="P159" s="1">
        <f t="shared" si="78"/>
        <v>0</v>
      </c>
      <c r="Q159" s="1">
        <f t="shared" si="79"/>
        <v>0</v>
      </c>
    </row>
    <row r="160" spans="1:17" ht="22" x14ac:dyDescent="0.25">
      <c r="A160" s="2">
        <v>2137</v>
      </c>
      <c r="B160">
        <f t="shared" si="70"/>
        <v>123.99133715791216</v>
      </c>
      <c r="C160">
        <f t="shared" si="71"/>
        <v>127.54167603279657</v>
      </c>
      <c r="D160">
        <f t="shared" si="72"/>
        <v>144</v>
      </c>
      <c r="E160" t="str">
        <f t="shared" si="73"/>
        <v>GG</v>
      </c>
      <c r="F160" t="str">
        <f t="shared" si="74"/>
        <v>GG</v>
      </c>
      <c r="G160">
        <f t="shared" si="82"/>
        <v>114</v>
      </c>
      <c r="H160" s="1"/>
      <c r="I160" s="1" t="str">
        <f t="shared" si="80"/>
        <v>1</v>
      </c>
      <c r="J160" s="1" t="str">
        <f t="shared" si="81"/>
        <v>1</v>
      </c>
      <c r="K160" s="1"/>
      <c r="L160" s="1" t="str">
        <f t="shared" si="83"/>
        <v>0</v>
      </c>
      <c r="M160" s="1" t="str">
        <f t="shared" si="84"/>
        <v>0</v>
      </c>
      <c r="N160" s="1">
        <f t="shared" si="85"/>
        <v>0</v>
      </c>
      <c r="O160" s="1">
        <f t="shared" si="86"/>
        <v>0</v>
      </c>
      <c r="P160" s="1">
        <f t="shared" si="78"/>
        <v>0</v>
      </c>
      <c r="Q160" s="1">
        <f t="shared" si="79"/>
        <v>0</v>
      </c>
    </row>
    <row r="161" spans="1:17" ht="22" x14ac:dyDescent="0.25">
      <c r="A161" s="2">
        <v>2138</v>
      </c>
      <c r="B161">
        <f t="shared" si="70"/>
        <v>124.44594339959121</v>
      </c>
      <c r="C161">
        <f t="shared" si="71"/>
        <v>127.97700383615063</v>
      </c>
      <c r="D161">
        <f t="shared" si="72"/>
        <v>145</v>
      </c>
      <c r="E161" t="str">
        <f t="shared" si="73"/>
        <v>GG</v>
      </c>
      <c r="F161" t="str">
        <f t="shared" si="74"/>
        <v>GG</v>
      </c>
      <c r="G161">
        <f t="shared" si="82"/>
        <v>115</v>
      </c>
      <c r="H161" s="1"/>
      <c r="I161" s="1" t="str">
        <f t="shared" si="80"/>
        <v>1</v>
      </c>
      <c r="J161" s="1" t="str">
        <f t="shared" si="81"/>
        <v>1</v>
      </c>
      <c r="K161" s="1"/>
      <c r="L161" s="1" t="str">
        <f t="shared" si="83"/>
        <v>0</v>
      </c>
      <c r="M161" s="1" t="str">
        <f t="shared" si="84"/>
        <v>0</v>
      </c>
      <c r="N161" s="1">
        <f t="shared" si="85"/>
        <v>0</v>
      </c>
      <c r="O161" s="1">
        <f t="shared" si="86"/>
        <v>0</v>
      </c>
      <c r="P161" s="1">
        <f t="shared" si="78"/>
        <v>0</v>
      </c>
      <c r="Q161" s="1">
        <f t="shared" si="79"/>
        <v>0</v>
      </c>
    </row>
    <row r="162" spans="1:17" ht="22" x14ac:dyDescent="0.25">
      <c r="A162" s="2">
        <v>2139</v>
      </c>
      <c r="B162">
        <f t="shared" si="70"/>
        <v>124.90221642573853</v>
      </c>
      <c r="C162">
        <f t="shared" si="71"/>
        <v>128.41381750908292</v>
      </c>
      <c r="D162">
        <f t="shared" si="72"/>
        <v>146</v>
      </c>
      <c r="E162" t="str">
        <f t="shared" si="73"/>
        <v>GG</v>
      </c>
      <c r="F162" t="str">
        <f t="shared" si="74"/>
        <v>GG</v>
      </c>
      <c r="G162">
        <f t="shared" si="82"/>
        <v>116</v>
      </c>
      <c r="H162" s="1"/>
      <c r="I162" s="1" t="str">
        <f t="shared" ref="I162:I171" si="87">IF(D162&gt;B162,"1","0")</f>
        <v>1</v>
      </c>
      <c r="J162" s="1" t="str">
        <f t="shared" ref="J162:J171" si="88">IF(D162&gt;C162,"1","0")</f>
        <v>1</v>
      </c>
      <c r="K162" s="1"/>
      <c r="L162" s="1" t="str">
        <f t="shared" si="83"/>
        <v>0</v>
      </c>
      <c r="M162" s="1" t="str">
        <f t="shared" si="84"/>
        <v>0</v>
      </c>
      <c r="N162" s="1">
        <f t="shared" si="85"/>
        <v>0</v>
      </c>
      <c r="O162" s="1">
        <f t="shared" si="86"/>
        <v>0</v>
      </c>
      <c r="P162" s="1">
        <f t="shared" si="78"/>
        <v>0</v>
      </c>
      <c r="Q162" s="1">
        <f t="shared" si="79"/>
        <v>0</v>
      </c>
    </row>
    <row r="163" spans="1:17" ht="22" x14ac:dyDescent="0.25">
      <c r="A163" s="2">
        <v>2140</v>
      </c>
      <c r="B163">
        <f t="shared" si="70"/>
        <v>125.36016234751187</v>
      </c>
      <c r="C163">
        <f t="shared" si="71"/>
        <v>128.85212212319323</v>
      </c>
      <c r="D163">
        <f t="shared" si="72"/>
        <v>147</v>
      </c>
      <c r="E163" t="str">
        <f t="shared" si="73"/>
        <v>GG</v>
      </c>
      <c r="F163" t="str">
        <f t="shared" si="74"/>
        <v>GG</v>
      </c>
      <c r="G163">
        <f t="shared" si="82"/>
        <v>117</v>
      </c>
      <c r="H163" s="1"/>
      <c r="I163" s="1" t="str">
        <f t="shared" si="87"/>
        <v>1</v>
      </c>
      <c r="J163" s="1" t="str">
        <f t="shared" si="88"/>
        <v>1</v>
      </c>
      <c r="K163" s="1"/>
      <c r="L163" s="1" t="str">
        <f t="shared" ref="L163:L171" si="89">IF(I163&gt;I162,"1","0")</f>
        <v>0</v>
      </c>
      <c r="M163" s="1" t="str">
        <f t="shared" ref="M163:M171" si="90">IF(J163&gt;J162,"1","0")</f>
        <v>0</v>
      </c>
      <c r="N163" s="1">
        <f t="shared" ref="N163:N171" si="91">L163*G163</f>
        <v>0</v>
      </c>
      <c r="O163" s="1">
        <f t="shared" ref="O163:O171" si="92">M163*G163</f>
        <v>0</v>
      </c>
      <c r="P163" s="1">
        <f t="shared" si="78"/>
        <v>0</v>
      </c>
      <c r="Q163" s="1">
        <f t="shared" si="79"/>
        <v>0</v>
      </c>
    </row>
    <row r="164" spans="1:17" ht="22" x14ac:dyDescent="0.25">
      <c r="A164" s="2">
        <v>2141</v>
      </c>
      <c r="B164">
        <f t="shared" si="70"/>
        <v>125.81978729847516</v>
      </c>
      <c r="C164">
        <f t="shared" si="71"/>
        <v>129.29192276739187</v>
      </c>
      <c r="D164">
        <f t="shared" si="72"/>
        <v>148</v>
      </c>
      <c r="E164" t="str">
        <f t="shared" si="73"/>
        <v>GG</v>
      </c>
      <c r="F164" t="str">
        <f t="shared" si="74"/>
        <v>GG</v>
      </c>
      <c r="G164">
        <f t="shared" si="82"/>
        <v>118</v>
      </c>
      <c r="H164" s="1"/>
      <c r="I164" s="1" t="str">
        <f t="shared" si="87"/>
        <v>1</v>
      </c>
      <c r="J164" s="1" t="str">
        <f t="shared" si="88"/>
        <v>1</v>
      </c>
      <c r="K164" s="1"/>
      <c r="L164" s="1" t="str">
        <f t="shared" si="89"/>
        <v>0</v>
      </c>
      <c r="M164" s="1" t="str">
        <f t="shared" si="90"/>
        <v>0</v>
      </c>
      <c r="N164" s="1">
        <f t="shared" si="91"/>
        <v>0</v>
      </c>
      <c r="O164" s="1">
        <f t="shared" si="92"/>
        <v>0</v>
      </c>
      <c r="P164" s="1">
        <f t="shared" si="78"/>
        <v>0</v>
      </c>
      <c r="Q164" s="1">
        <f t="shared" si="79"/>
        <v>0</v>
      </c>
    </row>
    <row r="165" spans="1:17" ht="22" x14ac:dyDescent="0.25">
      <c r="A165" s="2">
        <v>2142</v>
      </c>
      <c r="B165">
        <f t="shared" si="70"/>
        <v>126.28109743468066</v>
      </c>
      <c r="C165">
        <f t="shared" si="71"/>
        <v>129.73322454795871</v>
      </c>
      <c r="D165">
        <f t="shared" si="72"/>
        <v>149</v>
      </c>
      <c r="E165" t="str">
        <f t="shared" si="73"/>
        <v>GG</v>
      </c>
      <c r="F165" t="str">
        <f t="shared" si="74"/>
        <v>GG</v>
      </c>
      <c r="G165">
        <f t="shared" si="82"/>
        <v>119</v>
      </c>
      <c r="H165" s="1"/>
      <c r="I165" s="1" t="str">
        <f t="shared" si="87"/>
        <v>1</v>
      </c>
      <c r="J165" s="1" t="str">
        <f t="shared" si="88"/>
        <v>1</v>
      </c>
      <c r="K165" s="1"/>
      <c r="L165" s="1" t="str">
        <f t="shared" si="89"/>
        <v>0</v>
      </c>
      <c r="M165" s="1" t="str">
        <f t="shared" si="90"/>
        <v>0</v>
      </c>
      <c r="N165" s="1">
        <f t="shared" si="91"/>
        <v>0</v>
      </c>
      <c r="O165" s="1">
        <f t="shared" si="92"/>
        <v>0</v>
      </c>
      <c r="P165" s="1">
        <f t="shared" si="78"/>
        <v>0</v>
      </c>
      <c r="Q165" s="1">
        <f t="shared" si="79"/>
        <v>0</v>
      </c>
    </row>
    <row r="166" spans="1:17" ht="22" x14ac:dyDescent="0.25">
      <c r="A166" s="2">
        <v>2143</v>
      </c>
      <c r="B166">
        <f t="shared" si="70"/>
        <v>126.74409893475138</v>
      </c>
      <c r="C166">
        <f t="shared" si="71"/>
        <v>130.17603258860245</v>
      </c>
      <c r="D166">
        <f t="shared" si="72"/>
        <v>150</v>
      </c>
      <c r="E166" t="str">
        <f t="shared" si="73"/>
        <v>GG</v>
      </c>
      <c r="F166" t="str">
        <f t="shared" si="74"/>
        <v>GG</v>
      </c>
      <c r="G166">
        <f t="shared" si="82"/>
        <v>120</v>
      </c>
      <c r="H166" s="1"/>
      <c r="I166" s="1" t="str">
        <f t="shared" si="87"/>
        <v>1</v>
      </c>
      <c r="J166" s="1" t="str">
        <f t="shared" si="88"/>
        <v>1</v>
      </c>
      <c r="K166" s="1"/>
      <c r="L166" s="1" t="str">
        <f t="shared" si="89"/>
        <v>0</v>
      </c>
      <c r="M166" s="1" t="str">
        <f t="shared" si="90"/>
        <v>0</v>
      </c>
      <c r="N166" s="1">
        <f t="shared" si="91"/>
        <v>0</v>
      </c>
      <c r="O166" s="1">
        <f t="shared" si="92"/>
        <v>0</v>
      </c>
      <c r="P166" s="1">
        <f t="shared" si="78"/>
        <v>0</v>
      </c>
      <c r="Q166" s="1">
        <f t="shared" si="79"/>
        <v>0</v>
      </c>
    </row>
    <row r="167" spans="1:17" ht="22" x14ac:dyDescent="0.25">
      <c r="A167" s="2">
        <v>2144</v>
      </c>
      <c r="B167">
        <f t="shared" si="70"/>
        <v>127.20879799996385</v>
      </c>
      <c r="C167">
        <f t="shared" si="71"/>
        <v>130.62035203052017</v>
      </c>
      <c r="D167">
        <f t="shared" si="72"/>
        <v>151</v>
      </c>
      <c r="E167" t="str">
        <f t="shared" si="73"/>
        <v>GG</v>
      </c>
      <c r="F167" t="str">
        <f t="shared" si="74"/>
        <v>GG</v>
      </c>
      <c r="G167">
        <f t="shared" si="82"/>
        <v>121</v>
      </c>
      <c r="H167" s="1"/>
      <c r="I167" s="1" t="str">
        <f t="shared" si="87"/>
        <v>1</v>
      </c>
      <c r="J167" s="1" t="str">
        <f t="shared" si="88"/>
        <v>1</v>
      </c>
      <c r="K167" s="1"/>
      <c r="L167" s="1" t="str">
        <f t="shared" si="89"/>
        <v>0</v>
      </c>
      <c r="M167" s="1" t="str">
        <f t="shared" si="90"/>
        <v>0</v>
      </c>
      <c r="N167" s="1">
        <f t="shared" si="91"/>
        <v>0</v>
      </c>
      <c r="O167" s="1">
        <f t="shared" si="92"/>
        <v>0</v>
      </c>
      <c r="P167" s="1">
        <f t="shared" si="78"/>
        <v>0</v>
      </c>
      <c r="Q167" s="1">
        <f t="shared" si="79"/>
        <v>0</v>
      </c>
    </row>
    <row r="168" spans="1:17" ht="22" x14ac:dyDescent="0.25">
      <c r="A168" s="2">
        <v>2145</v>
      </c>
      <c r="B168">
        <f t="shared" si="70"/>
        <v>127.67520085433119</v>
      </c>
      <c r="C168">
        <f t="shared" si="71"/>
        <v>131.06618803245695</v>
      </c>
      <c r="D168">
        <f t="shared" si="72"/>
        <v>152</v>
      </c>
      <c r="E168" t="str">
        <f t="shared" si="73"/>
        <v>GG</v>
      </c>
      <c r="F168" t="str">
        <f t="shared" si="74"/>
        <v>GG</v>
      </c>
      <c r="G168">
        <f t="shared" si="82"/>
        <v>122</v>
      </c>
      <c r="H168" s="1"/>
      <c r="I168" s="1" t="str">
        <f t="shared" si="87"/>
        <v>1</v>
      </c>
      <c r="J168" s="1" t="str">
        <f t="shared" si="88"/>
        <v>1</v>
      </c>
      <c r="K168" s="1"/>
      <c r="L168" s="1" t="str">
        <f t="shared" si="89"/>
        <v>0</v>
      </c>
      <c r="M168" s="1" t="str">
        <f t="shared" si="90"/>
        <v>0</v>
      </c>
      <c r="N168" s="1">
        <f t="shared" si="91"/>
        <v>0</v>
      </c>
      <c r="O168" s="1">
        <f t="shared" si="92"/>
        <v>0</v>
      </c>
      <c r="P168" s="1">
        <f>L168*D168</f>
        <v>0</v>
      </c>
      <c r="Q168" s="1">
        <f t="shared" si="79"/>
        <v>0</v>
      </c>
    </row>
    <row r="169" spans="1:17" ht="22" x14ac:dyDescent="0.25">
      <c r="A169" s="2">
        <v>2146</v>
      </c>
      <c r="B169">
        <f t="shared" si="70"/>
        <v>128.14331374468648</v>
      </c>
      <c r="C169">
        <f t="shared" si="71"/>
        <v>131.51354577076586</v>
      </c>
      <c r="D169">
        <f t="shared" si="72"/>
        <v>153</v>
      </c>
      <c r="E169" t="str">
        <f t="shared" si="73"/>
        <v>GG</v>
      </c>
      <c r="F169" t="str">
        <f t="shared" si="74"/>
        <v>GG</v>
      </c>
      <c r="G169">
        <f t="shared" si="82"/>
        <v>123</v>
      </c>
      <c r="H169" s="1"/>
      <c r="I169" s="1" t="str">
        <f t="shared" si="87"/>
        <v>1</v>
      </c>
      <c r="J169" s="1" t="str">
        <f t="shared" si="88"/>
        <v>1</v>
      </c>
      <c r="K169" s="1"/>
      <c r="L169" s="1" t="str">
        <f t="shared" si="89"/>
        <v>0</v>
      </c>
      <c r="M169" s="1" t="str">
        <f t="shared" si="90"/>
        <v>0</v>
      </c>
      <c r="N169" s="1">
        <f t="shared" si="91"/>
        <v>0</v>
      </c>
      <c r="O169" s="1">
        <f t="shared" si="92"/>
        <v>0</v>
      </c>
      <c r="P169" s="1">
        <f t="shared" si="78"/>
        <v>0</v>
      </c>
      <c r="Q169" s="1">
        <f t="shared" si="79"/>
        <v>0</v>
      </c>
    </row>
    <row r="170" spans="1:17" ht="22" x14ac:dyDescent="0.25">
      <c r="A170" s="2">
        <v>2147</v>
      </c>
      <c r="B170">
        <f t="shared" si="70"/>
        <v>128.61314294076638</v>
      </c>
      <c r="C170">
        <f t="shared" si="71"/>
        <v>131.96243043946794</v>
      </c>
      <c r="D170">
        <f t="shared" si="72"/>
        <v>154</v>
      </c>
      <c r="E170" t="str">
        <f t="shared" si="73"/>
        <v>GG</v>
      </c>
      <c r="F170" t="str">
        <f t="shared" si="74"/>
        <v>GG</v>
      </c>
      <c r="G170">
        <f t="shared" si="82"/>
        <v>124</v>
      </c>
      <c r="H170" s="1"/>
      <c r="I170" s="1" t="str">
        <f t="shared" si="87"/>
        <v>1</v>
      </c>
      <c r="J170" s="1" t="str">
        <f t="shared" si="88"/>
        <v>1</v>
      </c>
      <c r="K170" s="1"/>
      <c r="L170" s="1" t="str">
        <f t="shared" si="89"/>
        <v>0</v>
      </c>
      <c r="M170" s="1" t="str">
        <f t="shared" si="90"/>
        <v>0</v>
      </c>
      <c r="N170" s="1">
        <f t="shared" si="91"/>
        <v>0</v>
      </c>
      <c r="O170" s="1">
        <f t="shared" si="92"/>
        <v>0</v>
      </c>
      <c r="P170" s="1">
        <f t="shared" si="78"/>
        <v>0</v>
      </c>
      <c r="Q170" s="1">
        <f t="shared" si="79"/>
        <v>0</v>
      </c>
    </row>
    <row r="171" spans="1:17" ht="22" x14ac:dyDescent="0.25">
      <c r="A171" s="2">
        <v>2148</v>
      </c>
      <c r="B171">
        <f t="shared" si="70"/>
        <v>129.08469473529513</v>
      </c>
      <c r="C171">
        <f t="shared" si="71"/>
        <v>132.41284725031261</v>
      </c>
      <c r="D171">
        <f t="shared" si="72"/>
        <v>155</v>
      </c>
      <c r="E171" t="str">
        <f t="shared" si="73"/>
        <v>GG</v>
      </c>
      <c r="F171" t="str">
        <f t="shared" si="74"/>
        <v>GG</v>
      </c>
      <c r="G171">
        <f t="shared" si="82"/>
        <v>125</v>
      </c>
      <c r="H171" s="1"/>
      <c r="I171" s="1" t="str">
        <f t="shared" si="87"/>
        <v>1</v>
      </c>
      <c r="J171" s="1" t="str">
        <f t="shared" si="88"/>
        <v>1</v>
      </c>
      <c r="K171" s="1"/>
      <c r="L171" s="1" t="str">
        <f t="shared" si="89"/>
        <v>0</v>
      </c>
      <c r="M171" s="1" t="str">
        <f t="shared" si="90"/>
        <v>0</v>
      </c>
      <c r="N171" s="1">
        <f t="shared" si="91"/>
        <v>0</v>
      </c>
      <c r="O171" s="1">
        <f t="shared" si="92"/>
        <v>0</v>
      </c>
      <c r="P171" s="1">
        <f t="shared" si="78"/>
        <v>0</v>
      </c>
      <c r="Q171" s="1">
        <f t="shared" si="79"/>
        <v>0</v>
      </c>
    </row>
    <row r="172" spans="1:17" x14ac:dyDescent="0.2"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H173" s="1"/>
      <c r="I173" s="1"/>
      <c r="J173" s="1"/>
      <c r="K173" s="1"/>
      <c r="L173" s="1"/>
      <c r="M173" s="1"/>
      <c r="N173" s="1"/>
      <c r="O173" s="1"/>
      <c r="P173" s="1"/>
      <c r="Q173" s="1"/>
    </row>
  </sheetData>
  <mergeCells count="9">
    <mergeCell ref="E12:F12"/>
    <mergeCell ref="J2:M2"/>
    <mergeCell ref="O2:R2"/>
    <mergeCell ref="E2:G2"/>
    <mergeCell ref="F3:G3"/>
    <mergeCell ref="E8:G8"/>
    <mergeCell ref="E9:F9"/>
    <mergeCell ref="E10:F10"/>
    <mergeCell ref="E11:F11"/>
  </mergeCells>
  <conditionalFormatting sqref="E46:F171">
    <cfRule type="containsText" dxfId="2" priority="7" operator="containsText" text="GG">
      <formula>NOT(ISERROR(SEARCH("GG",E46)))</formula>
    </cfRule>
  </conditionalFormatting>
  <conditionalFormatting sqref="I46:J171">
    <cfRule type="containsText" dxfId="1" priority="5" operator="containsText" text="GG">
      <formula>NOT(ISERROR(SEARCH("GG",I46)))</formula>
    </cfRule>
  </conditionalFormatting>
  <conditionalFormatting sqref="L46:M171">
    <cfRule type="containsText" dxfId="0" priority="1" operator="containsText" text="GG">
      <formula>NOT(ISERROR(SEARCH("GG",L46)))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55FF-229C-2D48-A4FA-45F7441CF308}">
  <dimension ref="A1:G28"/>
  <sheetViews>
    <sheetView topLeftCell="A9" zoomScale="162" zoomScaleNormal="120" workbookViewId="0">
      <selection activeCell="G29" sqref="G29"/>
    </sheetView>
  </sheetViews>
  <sheetFormatPr baseColWidth="10" defaultRowHeight="16" x14ac:dyDescent="0.2"/>
  <cols>
    <col min="1" max="1" width="23" bestFit="1" customWidth="1"/>
    <col min="2" max="2" width="11.5" bestFit="1" customWidth="1"/>
    <col min="3" max="4" width="9" bestFit="1" customWidth="1"/>
    <col min="5" max="5" width="12.83203125" bestFit="1" customWidth="1"/>
    <col min="6" max="7" width="10.5" bestFit="1" customWidth="1"/>
  </cols>
  <sheetData>
    <row r="1" spans="1:7" x14ac:dyDescent="0.2">
      <c r="B1" s="64" t="s">
        <v>22</v>
      </c>
      <c r="C1" s="64"/>
      <c r="D1" s="64"/>
      <c r="E1" s="64"/>
      <c r="F1" s="64"/>
      <c r="G1" s="64"/>
    </row>
    <row r="2" spans="1:7" x14ac:dyDescent="0.2">
      <c r="A2" s="54" t="s">
        <v>9</v>
      </c>
      <c r="B2" t="s">
        <v>18</v>
      </c>
      <c r="C2" s="51">
        <v>5.0000000000000001E-3</v>
      </c>
      <c r="D2" s="51">
        <v>0.01</v>
      </c>
      <c r="E2" s="51">
        <v>1.4999999999999999E-2</v>
      </c>
      <c r="F2" s="51">
        <v>0.02</v>
      </c>
      <c r="G2" s="51">
        <v>2.5000000000000001E-2</v>
      </c>
    </row>
    <row r="3" spans="1:7" x14ac:dyDescent="0.2">
      <c r="A3">
        <v>0</v>
      </c>
      <c r="B3" s="52">
        <v>10000</v>
      </c>
      <c r="C3" s="52" t="s">
        <v>19</v>
      </c>
      <c r="D3" s="52" t="s">
        <v>19</v>
      </c>
      <c r="E3" s="52" t="s">
        <v>19</v>
      </c>
      <c r="F3" s="52" t="s">
        <v>19</v>
      </c>
      <c r="G3" s="52" t="s">
        <v>19</v>
      </c>
    </row>
    <row r="4" spans="1:7" x14ac:dyDescent="0.2">
      <c r="A4">
        <v>1</v>
      </c>
      <c r="B4" s="52">
        <v>11000</v>
      </c>
      <c r="C4" s="52">
        <v>55</v>
      </c>
      <c r="D4" s="52">
        <v>110</v>
      </c>
      <c r="E4" s="52">
        <v>165</v>
      </c>
      <c r="F4" s="52">
        <v>220</v>
      </c>
      <c r="G4" s="52">
        <v>275</v>
      </c>
    </row>
    <row r="5" spans="1:7" x14ac:dyDescent="0.2">
      <c r="A5">
        <v>2</v>
      </c>
      <c r="B5" s="52">
        <v>12100</v>
      </c>
      <c r="C5" s="52">
        <v>61</v>
      </c>
      <c r="D5" s="52">
        <v>121</v>
      </c>
      <c r="E5" s="52">
        <v>182</v>
      </c>
      <c r="F5" s="52">
        <v>242</v>
      </c>
      <c r="G5" s="52">
        <v>303</v>
      </c>
    </row>
    <row r="6" spans="1:7" x14ac:dyDescent="0.2">
      <c r="A6">
        <v>3</v>
      </c>
      <c r="B6" s="52">
        <v>13310</v>
      </c>
      <c r="C6" s="52">
        <v>67</v>
      </c>
      <c r="D6" s="52">
        <v>133</v>
      </c>
      <c r="E6" s="52">
        <v>200</v>
      </c>
      <c r="F6" s="52">
        <v>266</v>
      </c>
      <c r="G6" s="52">
        <v>333</v>
      </c>
    </row>
    <row r="7" spans="1:7" x14ac:dyDescent="0.2">
      <c r="B7" s="52"/>
      <c r="C7" s="52"/>
      <c r="D7" s="52"/>
      <c r="E7" s="52"/>
      <c r="F7" s="52"/>
      <c r="G7" s="52"/>
    </row>
    <row r="8" spans="1:7" x14ac:dyDescent="0.2">
      <c r="A8">
        <v>4</v>
      </c>
      <c r="B8" s="52">
        <v>14641</v>
      </c>
      <c r="C8" s="52">
        <v>73</v>
      </c>
      <c r="D8" s="52">
        <v>146</v>
      </c>
      <c r="E8" s="52">
        <v>220</v>
      </c>
      <c r="F8" s="52">
        <v>293</v>
      </c>
      <c r="G8" s="52">
        <v>366</v>
      </c>
    </row>
    <row r="9" spans="1:7" x14ac:dyDescent="0.2">
      <c r="A9">
        <v>5</v>
      </c>
      <c r="B9" s="52">
        <v>16105</v>
      </c>
      <c r="C9" s="52">
        <v>81</v>
      </c>
      <c r="D9" s="52">
        <v>161</v>
      </c>
      <c r="E9" s="52">
        <v>242</v>
      </c>
      <c r="F9" s="52">
        <v>322</v>
      </c>
      <c r="G9" s="52">
        <v>403</v>
      </c>
    </row>
    <row r="10" spans="1:7" x14ac:dyDescent="0.2">
      <c r="A10">
        <v>6</v>
      </c>
      <c r="B10" s="52">
        <v>17716</v>
      </c>
      <c r="C10" s="52">
        <v>89</v>
      </c>
      <c r="D10" s="52">
        <v>177</v>
      </c>
      <c r="E10" s="52">
        <v>266</v>
      </c>
      <c r="F10" s="52">
        <v>354</v>
      </c>
      <c r="G10" s="52">
        <v>443</v>
      </c>
    </row>
    <row r="11" spans="1:7" x14ac:dyDescent="0.2">
      <c r="A11">
        <v>7</v>
      </c>
      <c r="B11" s="52">
        <v>19487</v>
      </c>
      <c r="C11" s="52">
        <v>97</v>
      </c>
      <c r="D11" s="52">
        <v>195</v>
      </c>
      <c r="E11" s="52">
        <v>292</v>
      </c>
      <c r="F11" s="52">
        <v>390</v>
      </c>
      <c r="G11" s="52">
        <v>487</v>
      </c>
    </row>
    <row r="12" spans="1:7" x14ac:dyDescent="0.2">
      <c r="A12">
        <v>8</v>
      </c>
      <c r="B12" s="52">
        <v>21436</v>
      </c>
      <c r="C12" s="52">
        <v>107</v>
      </c>
      <c r="D12" s="52">
        <v>214</v>
      </c>
      <c r="E12" s="52">
        <v>322</v>
      </c>
      <c r="F12" s="52">
        <v>429</v>
      </c>
      <c r="G12" s="52">
        <v>536</v>
      </c>
    </row>
    <row r="13" spans="1:7" x14ac:dyDescent="0.2">
      <c r="A13">
        <v>9</v>
      </c>
      <c r="B13" s="52">
        <v>23579</v>
      </c>
      <c r="C13" s="52">
        <v>118</v>
      </c>
      <c r="D13" s="52">
        <v>236</v>
      </c>
      <c r="E13" s="52">
        <v>354</v>
      </c>
      <c r="F13" s="52">
        <v>472</v>
      </c>
      <c r="G13" s="52">
        <v>589</v>
      </c>
    </row>
    <row r="14" spans="1:7" x14ac:dyDescent="0.2">
      <c r="A14">
        <v>10</v>
      </c>
      <c r="B14" s="52">
        <v>25937</v>
      </c>
      <c r="C14" s="52">
        <v>130</v>
      </c>
      <c r="D14" s="52">
        <v>259</v>
      </c>
      <c r="E14" s="52">
        <v>289</v>
      </c>
      <c r="F14" s="52">
        <v>519</v>
      </c>
      <c r="G14" s="52">
        <v>648</v>
      </c>
    </row>
    <row r="15" spans="1:7" x14ac:dyDescent="0.2">
      <c r="A15">
        <v>11</v>
      </c>
      <c r="B15" s="52">
        <v>28531</v>
      </c>
      <c r="C15" s="52">
        <v>143</v>
      </c>
      <c r="D15" s="52">
        <v>285</v>
      </c>
      <c r="E15" s="52">
        <v>428</v>
      </c>
      <c r="F15" s="52">
        <v>571</v>
      </c>
      <c r="G15" s="52">
        <v>713</v>
      </c>
    </row>
    <row r="16" spans="1:7" x14ac:dyDescent="0.2">
      <c r="A16">
        <v>12</v>
      </c>
      <c r="B16" s="52">
        <v>31384</v>
      </c>
      <c r="C16" s="52">
        <v>157</v>
      </c>
      <c r="D16" s="52">
        <v>314</v>
      </c>
      <c r="E16" s="52">
        <v>471</v>
      </c>
      <c r="F16" s="52">
        <v>628</v>
      </c>
      <c r="G16" s="52">
        <v>785</v>
      </c>
    </row>
    <row r="17" spans="1:7" x14ac:dyDescent="0.2">
      <c r="A17">
        <v>13</v>
      </c>
      <c r="B17" s="52">
        <v>34523</v>
      </c>
      <c r="C17" s="52">
        <v>173</v>
      </c>
      <c r="D17" s="52">
        <v>345</v>
      </c>
      <c r="E17" s="52">
        <v>518</v>
      </c>
      <c r="F17" s="52">
        <v>690</v>
      </c>
      <c r="G17" s="52">
        <v>863</v>
      </c>
    </row>
    <row r="18" spans="1:7" x14ac:dyDescent="0.2">
      <c r="A18">
        <v>14</v>
      </c>
      <c r="B18" s="52">
        <v>37975</v>
      </c>
      <c r="C18" s="52">
        <v>190</v>
      </c>
      <c r="D18" s="52">
        <v>380</v>
      </c>
      <c r="E18" s="52">
        <v>570</v>
      </c>
      <c r="F18" s="52">
        <v>759</v>
      </c>
      <c r="G18" s="52">
        <v>949</v>
      </c>
    </row>
    <row r="19" spans="1:7" x14ac:dyDescent="0.2">
      <c r="A19">
        <v>15</v>
      </c>
      <c r="B19" s="52">
        <v>41772</v>
      </c>
      <c r="C19" s="52">
        <v>209</v>
      </c>
      <c r="D19" s="52">
        <v>418</v>
      </c>
      <c r="E19" s="52">
        <v>627</v>
      </c>
      <c r="F19" s="52">
        <v>835</v>
      </c>
      <c r="G19" s="52">
        <v>1044</v>
      </c>
    </row>
    <row r="20" spans="1:7" x14ac:dyDescent="0.2">
      <c r="A20">
        <v>16</v>
      </c>
      <c r="B20" s="52">
        <v>45950</v>
      </c>
      <c r="C20" s="52">
        <v>230</v>
      </c>
      <c r="D20" s="52">
        <v>459</v>
      </c>
      <c r="E20" s="52">
        <v>689</v>
      </c>
      <c r="F20" s="52">
        <v>919</v>
      </c>
      <c r="G20" s="52">
        <v>1149</v>
      </c>
    </row>
    <row r="21" spans="1:7" x14ac:dyDescent="0.2">
      <c r="A21">
        <v>17</v>
      </c>
      <c r="B21" s="52">
        <v>50545</v>
      </c>
      <c r="C21" s="52">
        <v>253</v>
      </c>
      <c r="D21" s="52">
        <v>505</v>
      </c>
      <c r="E21" s="52">
        <v>758</v>
      </c>
      <c r="F21" s="52">
        <v>1011</v>
      </c>
      <c r="G21" s="52">
        <v>1264</v>
      </c>
    </row>
    <row r="22" spans="1:7" x14ac:dyDescent="0.2">
      <c r="A22">
        <v>18</v>
      </c>
      <c r="B22" s="52">
        <v>55599</v>
      </c>
      <c r="C22" s="52">
        <v>278</v>
      </c>
      <c r="D22" s="52">
        <v>556</v>
      </c>
      <c r="E22" s="52">
        <v>834</v>
      </c>
      <c r="F22" s="52">
        <v>1112</v>
      </c>
      <c r="G22" s="52">
        <v>1390</v>
      </c>
    </row>
    <row r="23" spans="1:7" x14ac:dyDescent="0.2">
      <c r="A23">
        <v>19</v>
      </c>
      <c r="B23" s="52">
        <v>61159</v>
      </c>
      <c r="C23" s="52">
        <v>306</v>
      </c>
      <c r="D23" s="52">
        <v>612</v>
      </c>
      <c r="E23" s="52">
        <v>917</v>
      </c>
      <c r="F23" s="52">
        <v>1223</v>
      </c>
      <c r="G23" s="52">
        <v>1529</v>
      </c>
    </row>
    <row r="24" spans="1:7" x14ac:dyDescent="0.2">
      <c r="A24">
        <v>20</v>
      </c>
      <c r="B24" s="52">
        <v>67275</v>
      </c>
      <c r="C24" s="52">
        <v>336</v>
      </c>
      <c r="D24" s="52">
        <v>673</v>
      </c>
      <c r="E24" s="52">
        <v>1009</v>
      </c>
      <c r="F24" s="52">
        <v>1345</v>
      </c>
      <c r="G24" s="52">
        <v>1682</v>
      </c>
    </row>
    <row r="26" spans="1:7" x14ac:dyDescent="0.2">
      <c r="A26" s="53" t="s">
        <v>20</v>
      </c>
      <c r="C26" s="65">
        <f>SUM(C3:C24)</f>
        <v>3153</v>
      </c>
      <c r="D26" s="65">
        <f>SUM(D3:D24)</f>
        <v>6299</v>
      </c>
      <c r="E26" s="65">
        <f>SUM(E3:E24)</f>
        <v>9353</v>
      </c>
      <c r="F26" s="65">
        <f t="shared" ref="F26:G26" si="0">SUM(F3:F24)</f>
        <v>12600</v>
      </c>
      <c r="G26" s="65">
        <f t="shared" si="0"/>
        <v>15751</v>
      </c>
    </row>
    <row r="27" spans="1:7" x14ac:dyDescent="0.2">
      <c r="A27" s="53" t="s">
        <v>21</v>
      </c>
      <c r="C27" s="65">
        <f>B24-C26</f>
        <v>64122</v>
      </c>
      <c r="D27" s="65">
        <f>B24-D26</f>
        <v>60976</v>
      </c>
      <c r="E27" s="65">
        <f>B24-E26</f>
        <v>57922</v>
      </c>
      <c r="F27" s="65">
        <f>B24-F26</f>
        <v>54675</v>
      </c>
      <c r="G27" s="65">
        <f>B24-G26</f>
        <v>51524</v>
      </c>
    </row>
    <row r="28" spans="1:7" x14ac:dyDescent="0.2">
      <c r="A28" s="53" t="s">
        <v>27</v>
      </c>
      <c r="C28" s="66">
        <f>(C27-B3)/B3</f>
        <v>5.4122000000000003</v>
      </c>
      <c r="D28" s="66">
        <f>(D27-B3)/B3</f>
        <v>5.0975999999999999</v>
      </c>
      <c r="E28" s="66">
        <f>(E27-B3)/B3</f>
        <v>4.7922000000000002</v>
      </c>
      <c r="F28" s="66">
        <f>(F27-B3)/B3</f>
        <v>4.4675000000000002</v>
      </c>
      <c r="G28" s="66">
        <f>(G27-B3)/B3</f>
        <v>4.1524000000000001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Lifetime Wealthplan</vt:lpstr>
      <vt:lpstr>Expense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Seah</dc:creator>
  <cp:lastModifiedBy>zhenbo</cp:lastModifiedBy>
  <dcterms:created xsi:type="dcterms:W3CDTF">2013-01-22T05:07:24Z</dcterms:created>
  <dcterms:modified xsi:type="dcterms:W3CDTF">2024-01-20T15:35:13Z</dcterms:modified>
</cp:coreProperties>
</file>